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LL" sheetId="1" r:id="rId1"/>
    <sheet name="LT" sheetId="2" r:id="rId2"/>
    <sheet name="Pkt LP" sheetId="3" r:id="rId3"/>
  </sheets>
  <definedNames>
    <definedName name="_xlnm.Print_Area" localSheetId="1">'LT'!$A$1:$T$51</definedName>
  </definedNames>
  <calcPr fullCalcOnLoad="1"/>
</workbook>
</file>

<file path=xl/sharedStrings.xml><?xml version="1.0" encoding="utf-8"?>
<sst xmlns="http://schemas.openxmlformats.org/spreadsheetml/2006/main" count="243" uniqueCount="119">
  <si>
    <t>Name, Vorname</t>
  </si>
  <si>
    <t>KG</t>
  </si>
  <si>
    <t>Relativ-</t>
  </si>
  <si>
    <t>R      e       i       s       s        e      n</t>
  </si>
  <si>
    <t>S       t       o       s       s       e       n</t>
  </si>
  <si>
    <t>abzug</t>
  </si>
  <si>
    <t>1. V.</t>
  </si>
  <si>
    <t>2. V.</t>
  </si>
  <si>
    <t>3. V.</t>
  </si>
  <si>
    <t>BW</t>
  </si>
  <si>
    <t>Relativ</t>
  </si>
  <si>
    <t>1.V.</t>
  </si>
  <si>
    <t>Punkte</t>
  </si>
  <si>
    <t>Summe</t>
  </si>
  <si>
    <t>1. Runde</t>
  </si>
  <si>
    <t>2. Runde</t>
  </si>
  <si>
    <t>3. Runde</t>
  </si>
  <si>
    <t>FAC Sangerhausen</t>
  </si>
  <si>
    <t>ZK</t>
  </si>
  <si>
    <t>JG</t>
  </si>
  <si>
    <t>Kaiser, David</t>
  </si>
  <si>
    <t>Lichtenberger, Stefan</t>
  </si>
  <si>
    <t xml:space="preserve">FSV Magdeburg </t>
  </si>
  <si>
    <t>Berthold, Sebastian</t>
  </si>
  <si>
    <t>Klepzig, Toni</t>
  </si>
  <si>
    <t>Blaß, Benjamin</t>
  </si>
  <si>
    <t>Haupt, Dany</t>
  </si>
  <si>
    <t>Beste Heberin</t>
  </si>
  <si>
    <t>Bester Heber</t>
  </si>
  <si>
    <t>Seabstian Berthold</t>
  </si>
  <si>
    <t>David Kaiser</t>
  </si>
  <si>
    <t>Tony Klepzig</t>
  </si>
  <si>
    <t>Gürtler, Annalena</t>
  </si>
  <si>
    <t>Dämmig, Linda</t>
  </si>
  <si>
    <t>Beyer, Alexander</t>
  </si>
  <si>
    <t>3. FSV 1895 Magdeburg</t>
  </si>
  <si>
    <t>Kempiak, Carsten</t>
  </si>
  <si>
    <t>Annalena Gürtler</t>
  </si>
  <si>
    <t>Sangerhausen - 26. 01. 2013</t>
  </si>
  <si>
    <t xml:space="preserve">1. MSV Buna Schkopau </t>
  </si>
  <si>
    <t>Richter, Jona</t>
  </si>
  <si>
    <t>2. FAC Sangerhausen</t>
  </si>
  <si>
    <t>Meyer, Demenic</t>
  </si>
  <si>
    <t>Hartmann, Felix</t>
  </si>
  <si>
    <t>Posorski, Benedikt</t>
  </si>
  <si>
    <t>Nitzsche, Robert</t>
  </si>
  <si>
    <t>Schmidt, Marcel</t>
  </si>
  <si>
    <t>Böttcher, Paula</t>
  </si>
  <si>
    <t>4. MSV Buna Schkopau II</t>
  </si>
  <si>
    <t>Schmidt, Dominic</t>
  </si>
  <si>
    <t>1. Runde Sachsen-Anhalt-Liga im Gewichtheben 2013</t>
  </si>
  <si>
    <t xml:space="preserve">Stand nach der 1. Runde </t>
  </si>
  <si>
    <t>MSV Buna Schkopau II</t>
  </si>
  <si>
    <t>Linda Dämmig</t>
  </si>
  <si>
    <t>Jona Richter</t>
  </si>
  <si>
    <t>Kaderkreis zur Teilnahme am "Großen Preis der Gewichtheberjugend"</t>
  </si>
  <si>
    <t>Meißen - 22./23. März 2013</t>
  </si>
  <si>
    <t>Felix Hartmann</t>
  </si>
  <si>
    <t>Domenic Meyer</t>
  </si>
  <si>
    <t>Marcel Schmidt</t>
  </si>
  <si>
    <t>FSV Magdeburg</t>
  </si>
  <si>
    <t>Benjamin Blaß</t>
  </si>
  <si>
    <t>Mädchen</t>
  </si>
  <si>
    <t>Jungen</t>
  </si>
  <si>
    <t>Landesturnier der Kinder und Schüler im Gewichtheben  - Sangerhausen - 26.01.2013</t>
  </si>
  <si>
    <t>Name</t>
  </si>
  <si>
    <t>Verein</t>
  </si>
  <si>
    <t>Jahrg.</t>
  </si>
  <si>
    <t>R e i s s e n</t>
  </si>
  <si>
    <t>S t o s s e n</t>
  </si>
  <si>
    <t>Zweikampf</t>
  </si>
  <si>
    <t>kg</t>
  </si>
  <si>
    <t>Pkt</t>
  </si>
  <si>
    <t>Pkt.</t>
  </si>
  <si>
    <t>Kinder w - 32,0 kg</t>
  </si>
  <si>
    <t>1. Blume, Samira</t>
  </si>
  <si>
    <t>FAC</t>
  </si>
  <si>
    <t>u</t>
  </si>
  <si>
    <t>2. Kuhnt, Jesefine</t>
  </si>
  <si>
    <t>Schülerinnen - 58,0 kg</t>
  </si>
  <si>
    <t>1. Richter, Jona</t>
  </si>
  <si>
    <t>MSV</t>
  </si>
  <si>
    <t>Schülerinnen + 63,0 kg</t>
  </si>
  <si>
    <t>1. Haupt, Dany</t>
  </si>
  <si>
    <t>Kinder - 35,0 kg</t>
  </si>
  <si>
    <t>1. Blume, Lucas</t>
  </si>
  <si>
    <t>Kinder - 40,0 kg</t>
  </si>
  <si>
    <t>1. Reinhardt, Nils</t>
  </si>
  <si>
    <t>Kinder - 56,0 kg</t>
  </si>
  <si>
    <t>1. Schmidt, Jan</t>
  </si>
  <si>
    <t>FSV</t>
  </si>
  <si>
    <t>Kinder + 62,0 kg</t>
  </si>
  <si>
    <t>1. Zagermann, Erik</t>
  </si>
  <si>
    <t>KSV</t>
  </si>
  <si>
    <t>Schüler - 45,0 kg</t>
  </si>
  <si>
    <t>1. Nitzsche, Robert</t>
  </si>
  <si>
    <t>Schüler - 50,0 kg</t>
  </si>
  <si>
    <t>1. Reinhardt, Björn</t>
  </si>
  <si>
    <t>1. Felgenträger, Niklas</t>
  </si>
  <si>
    <t>Beste Technikerin</t>
  </si>
  <si>
    <t>Dany Haupt</t>
  </si>
  <si>
    <t>Samira Bume</t>
  </si>
  <si>
    <t>Bester Techniker</t>
  </si>
  <si>
    <t>Robert Nitzsche</t>
  </si>
  <si>
    <t>Lucas Blume</t>
  </si>
  <si>
    <t>Eric Zagermann</t>
  </si>
  <si>
    <t>Erweiterter Kaderkreis für den Länderpokal der C - Jugend - 15. - 16. 03. 2013 in Rodewisch</t>
  </si>
  <si>
    <t>MSV Buna Schkopau</t>
  </si>
  <si>
    <t>Niklas Felgenträger</t>
  </si>
  <si>
    <t>Köthener SV</t>
  </si>
  <si>
    <t>Zielstellung:</t>
  </si>
  <si>
    <t>8. Platz</t>
  </si>
  <si>
    <t>Punktberechnung Länderpokal der C - Jugend</t>
  </si>
  <si>
    <t>Reißen</t>
  </si>
  <si>
    <t>Technik</t>
  </si>
  <si>
    <t>Stoßen</t>
  </si>
  <si>
    <t>Sangerhausen - 26.01.2013</t>
  </si>
  <si>
    <t>Berechnung</t>
  </si>
  <si>
    <t>Leistung x 50 durch Körpergewicht + Technikwert x 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</si>
</sst>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 ;[Red]\-0.0\ "/>
    <numFmt numFmtId="173" formatCode="0.0"/>
    <numFmt numFmtId="174" formatCode="0.000"/>
  </numFmts>
  <fonts count="3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172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left"/>
    </xf>
    <xf numFmtId="173" fontId="5" fillId="0" borderId="0" xfId="0" applyNumberFormat="1" applyFont="1" applyAlignment="1">
      <alignment horizontal="left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left"/>
    </xf>
    <xf numFmtId="173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left"/>
    </xf>
    <xf numFmtId="173" fontId="27" fillId="0" borderId="0" xfId="0" applyNumberFormat="1" applyFont="1" applyAlignment="1">
      <alignment horizontal="left"/>
    </xf>
    <xf numFmtId="173" fontId="0" fillId="0" borderId="0" xfId="0" applyNumberFormat="1" applyFont="1" applyAlignment="1">
      <alignment horizontal="left"/>
    </xf>
    <xf numFmtId="173" fontId="28" fillId="0" borderId="0" xfId="0" applyNumberFormat="1" applyFont="1" applyAlignment="1">
      <alignment horizontal="left"/>
    </xf>
    <xf numFmtId="173" fontId="0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73" fontId="29" fillId="0" borderId="0" xfId="0" applyNumberFormat="1" applyFont="1" applyAlignment="1">
      <alignment horizontal="left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73" fontId="3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73" fontId="31" fillId="0" borderId="0" xfId="0" applyNumberFormat="1" applyFont="1" applyAlignment="1">
      <alignment horizontal="center"/>
    </xf>
    <xf numFmtId="173" fontId="31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2" fontId="26" fillId="0" borderId="0" xfId="0" applyNumberFormat="1" applyFont="1" applyAlignment="1">
      <alignment horizontal="left"/>
    </xf>
    <xf numFmtId="173" fontId="26" fillId="0" borderId="0" xfId="0" applyNumberFormat="1" applyFont="1" applyAlignment="1">
      <alignment horizontal="center"/>
    </xf>
    <xf numFmtId="174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2" fontId="33" fillId="0" borderId="0" xfId="0" applyNumberFormat="1" applyFont="1" applyAlignment="1">
      <alignment horizontal="left"/>
    </xf>
    <xf numFmtId="173" fontId="33" fillId="0" borderId="0" xfId="0" applyNumberFormat="1" applyFont="1" applyAlignment="1">
      <alignment horizontal="center"/>
    </xf>
    <xf numFmtId="174" fontId="33" fillId="0" borderId="0" xfId="0" applyNumberFormat="1" applyFont="1" applyAlignment="1">
      <alignment horizontal="right"/>
    </xf>
    <xf numFmtId="2" fontId="33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2" fontId="32" fillId="0" borderId="0" xfId="0" applyNumberFormat="1" applyFont="1" applyAlignment="1">
      <alignment horizontal="left"/>
    </xf>
    <xf numFmtId="173" fontId="32" fillId="0" borderId="0" xfId="0" applyNumberFormat="1" applyFont="1" applyAlignment="1">
      <alignment horizontal="center"/>
    </xf>
    <xf numFmtId="174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left"/>
    </xf>
    <xf numFmtId="2" fontId="32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0" fontId="29" fillId="0" borderId="0" xfId="0" applyFont="1" applyAlignment="1">
      <alignment horizontal="left"/>
    </xf>
    <xf numFmtId="174" fontId="33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right"/>
    </xf>
    <xf numFmtId="174" fontId="32" fillId="0" borderId="0" xfId="0" applyNumberFormat="1" applyFont="1" applyAlignment="1">
      <alignment horizontal="right"/>
    </xf>
    <xf numFmtId="173" fontId="32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right"/>
    </xf>
    <xf numFmtId="174" fontId="33" fillId="0" borderId="0" xfId="0" applyNumberFormat="1" applyFont="1" applyAlignment="1">
      <alignment/>
    </xf>
    <xf numFmtId="173" fontId="34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73" fontId="34" fillId="0" borderId="0" xfId="0" applyNumberFormat="1" applyFont="1" applyAlignment="1">
      <alignment horizontal="center"/>
    </xf>
    <xf numFmtId="173" fontId="34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Q25" sqref="Q25"/>
    </sheetView>
  </sheetViews>
  <sheetFormatPr defaultColWidth="11.421875" defaultRowHeight="12.75"/>
  <cols>
    <col min="1" max="1" width="17.57421875" style="0" customWidth="1"/>
    <col min="2" max="2" width="6.57421875" style="0" customWidth="1"/>
    <col min="3" max="7" width="7.28125" style="1" customWidth="1"/>
    <col min="8" max="9" width="7.28125" style="2" customWidth="1"/>
    <col min="10" max="12" width="7.28125" style="1" customWidth="1"/>
    <col min="13" max="14" width="7.28125" style="2" customWidth="1"/>
    <col min="15" max="15" width="7.28125" style="3" customWidth="1"/>
    <col min="16" max="16" width="7.28125" style="5" customWidth="1"/>
    <col min="17" max="17" width="7.28125" style="2" customWidth="1"/>
  </cols>
  <sheetData>
    <row r="1" spans="1:17" s="9" customFormat="1" ht="18">
      <c r="A1" s="9" t="s">
        <v>50</v>
      </c>
      <c r="C1" s="10"/>
      <c r="D1" s="10"/>
      <c r="E1" s="10"/>
      <c r="F1" s="10"/>
      <c r="G1" s="10"/>
      <c r="H1" s="10"/>
      <c r="I1" s="10"/>
      <c r="J1" s="9" t="s">
        <v>38</v>
      </c>
      <c r="K1" s="10"/>
      <c r="L1" s="10"/>
      <c r="M1" s="10"/>
      <c r="N1" s="10"/>
      <c r="O1" s="11"/>
      <c r="P1" s="12"/>
      <c r="Q1" s="10"/>
    </row>
    <row r="3" spans="1:10" ht="12.75">
      <c r="A3" t="s">
        <v>0</v>
      </c>
      <c r="B3" s="6" t="s">
        <v>19</v>
      </c>
      <c r="C3" s="1" t="s">
        <v>1</v>
      </c>
      <c r="D3" s="1" t="s">
        <v>2</v>
      </c>
      <c r="E3" s="1" t="s">
        <v>3</v>
      </c>
      <c r="J3" s="1" t="s">
        <v>4</v>
      </c>
    </row>
    <row r="4" spans="4:16" ht="12.75">
      <c r="D4" s="1" t="s">
        <v>5</v>
      </c>
      <c r="E4" s="1" t="s">
        <v>6</v>
      </c>
      <c r="F4" s="1" t="s">
        <v>7</v>
      </c>
      <c r="G4" s="1" t="s">
        <v>8</v>
      </c>
      <c r="H4" s="2" t="s">
        <v>9</v>
      </c>
      <c r="I4" s="2" t="s">
        <v>10</v>
      </c>
      <c r="J4" s="1" t="s">
        <v>11</v>
      </c>
      <c r="K4" s="1" t="s">
        <v>7</v>
      </c>
      <c r="L4" s="1" t="s">
        <v>8</v>
      </c>
      <c r="M4" s="2" t="s">
        <v>9</v>
      </c>
      <c r="N4" s="2" t="s">
        <v>10</v>
      </c>
      <c r="O4" s="4" t="s">
        <v>18</v>
      </c>
      <c r="P4" s="5" t="s">
        <v>10</v>
      </c>
    </row>
    <row r="5" ht="12.75">
      <c r="O5" s="4"/>
    </row>
    <row r="6" spans="1:17" s="7" customFormat="1" ht="12.75">
      <c r="A6" s="7" t="s">
        <v>39</v>
      </c>
      <c r="C6" s="2">
        <f>Q10</f>
        <v>206.8</v>
      </c>
      <c r="D6" s="2" t="s">
        <v>12</v>
      </c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5"/>
      <c r="Q6" s="2"/>
    </row>
    <row r="7" spans="1:16" ht="12.75">
      <c r="A7" t="s">
        <v>20</v>
      </c>
      <c r="B7">
        <v>1993</v>
      </c>
      <c r="C7" s="1">
        <v>80.6</v>
      </c>
      <c r="D7" s="1">
        <v>80.6</v>
      </c>
      <c r="E7" s="1">
        <v>90</v>
      </c>
      <c r="F7" s="1">
        <v>95</v>
      </c>
      <c r="G7" s="1">
        <v>100</v>
      </c>
      <c r="H7" s="2">
        <f>MAX(E7:G7)</f>
        <v>100</v>
      </c>
      <c r="I7" s="2">
        <f>H7-D7</f>
        <v>19.400000000000006</v>
      </c>
      <c r="J7" s="1">
        <v>120</v>
      </c>
      <c r="K7" s="1">
        <v>125</v>
      </c>
      <c r="L7" s="1">
        <v>130</v>
      </c>
      <c r="M7" s="2">
        <f>MAX(J7:L7)</f>
        <v>130</v>
      </c>
      <c r="N7" s="2">
        <f>M7-D7</f>
        <v>49.400000000000006</v>
      </c>
      <c r="O7" s="3">
        <f aca="true" t="shared" si="0" ref="O7:P10">M7+H7</f>
        <v>230</v>
      </c>
      <c r="P7" s="5">
        <f t="shared" si="0"/>
        <v>68.80000000000001</v>
      </c>
    </row>
    <row r="8" spans="1:16" ht="12.75">
      <c r="A8" t="s">
        <v>40</v>
      </c>
      <c r="B8">
        <v>2000</v>
      </c>
      <c r="C8" s="1">
        <v>54.6</v>
      </c>
      <c r="D8" s="1">
        <v>19.5</v>
      </c>
      <c r="E8" s="1">
        <v>33</v>
      </c>
      <c r="F8" s="1">
        <v>35</v>
      </c>
      <c r="G8" s="1">
        <v>37</v>
      </c>
      <c r="H8" s="2">
        <f>MAX(E8:G8)</f>
        <v>37</v>
      </c>
      <c r="I8" s="2">
        <f>H8-D8</f>
        <v>17.5</v>
      </c>
      <c r="J8" s="1">
        <v>40</v>
      </c>
      <c r="K8" s="1">
        <v>43</v>
      </c>
      <c r="L8" s="1">
        <v>45</v>
      </c>
      <c r="M8" s="2">
        <f>MAX(J8:L8)</f>
        <v>45</v>
      </c>
      <c r="N8" s="2">
        <f>M8-D8</f>
        <v>25.5</v>
      </c>
      <c r="O8" s="3">
        <f t="shared" si="0"/>
        <v>82</v>
      </c>
      <c r="P8" s="5">
        <f t="shared" si="0"/>
        <v>43</v>
      </c>
    </row>
    <row r="9" spans="1:16" ht="12.75">
      <c r="A9" t="s">
        <v>24</v>
      </c>
      <c r="B9">
        <v>1986</v>
      </c>
      <c r="C9" s="1">
        <v>79.5</v>
      </c>
      <c r="D9" s="1">
        <v>79.5</v>
      </c>
      <c r="E9" s="1">
        <v>90</v>
      </c>
      <c r="F9" s="1">
        <v>95</v>
      </c>
      <c r="G9" s="1">
        <v>100</v>
      </c>
      <c r="H9" s="2">
        <f>MAX(E9:G9)</f>
        <v>100</v>
      </c>
      <c r="I9" s="2">
        <f>H9-D9</f>
        <v>20.5</v>
      </c>
      <c r="J9" s="1">
        <v>110</v>
      </c>
      <c r="K9" s="1">
        <v>115</v>
      </c>
      <c r="L9" s="1">
        <v>120</v>
      </c>
      <c r="M9" s="2">
        <f>MAX(J9:L9)</f>
        <v>120</v>
      </c>
      <c r="N9" s="2">
        <f>M9-D9</f>
        <v>40.5</v>
      </c>
      <c r="O9" s="3">
        <f t="shared" si="0"/>
        <v>220</v>
      </c>
      <c r="P9" s="5">
        <f t="shared" si="0"/>
        <v>61</v>
      </c>
    </row>
    <row r="10" spans="1:17" ht="12.75">
      <c r="A10" t="s">
        <v>26</v>
      </c>
      <c r="B10">
        <v>1999</v>
      </c>
      <c r="C10" s="1">
        <v>64.5</v>
      </c>
      <c r="D10" s="1">
        <v>32</v>
      </c>
      <c r="E10" s="1">
        <v>38</v>
      </c>
      <c r="F10" s="1">
        <v>41</v>
      </c>
      <c r="G10" s="1">
        <v>43</v>
      </c>
      <c r="H10" s="2">
        <f>MAX(E10:G10)</f>
        <v>43</v>
      </c>
      <c r="I10" s="2">
        <f>H10-D10</f>
        <v>11</v>
      </c>
      <c r="J10" s="1">
        <v>50</v>
      </c>
      <c r="K10" s="1">
        <v>53</v>
      </c>
      <c r="L10" s="1">
        <v>55</v>
      </c>
      <c r="M10" s="2">
        <f>MAX(J10:L10)</f>
        <v>55</v>
      </c>
      <c r="N10" s="2">
        <f>M10-D10</f>
        <v>23</v>
      </c>
      <c r="O10" s="3">
        <f t="shared" si="0"/>
        <v>98</v>
      </c>
      <c r="P10" s="5">
        <f t="shared" si="0"/>
        <v>34</v>
      </c>
      <c r="Q10" s="2">
        <f>SUM(P7:P10)</f>
        <v>206.8</v>
      </c>
    </row>
    <row r="12" spans="1:17" s="7" customFormat="1" ht="12.75">
      <c r="A12" s="7" t="s">
        <v>41</v>
      </c>
      <c r="C12" s="2">
        <f>Q17</f>
        <v>156</v>
      </c>
      <c r="D12" s="2" t="s">
        <v>12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5"/>
      <c r="Q12" s="2"/>
    </row>
    <row r="13" spans="1:16" ht="12.75">
      <c r="A13" t="s">
        <v>25</v>
      </c>
      <c r="B13">
        <v>1996</v>
      </c>
      <c r="C13" s="1">
        <v>104</v>
      </c>
      <c r="D13" s="1">
        <v>101</v>
      </c>
      <c r="E13" s="1">
        <v>105</v>
      </c>
      <c r="F13" s="1">
        <v>110</v>
      </c>
      <c r="G13" s="1">
        <v>-113</v>
      </c>
      <c r="H13" s="2">
        <f>MAX(E13:G13)</f>
        <v>110</v>
      </c>
      <c r="I13" s="2">
        <f>H13-D13</f>
        <v>9</v>
      </c>
      <c r="J13" s="1">
        <v>135</v>
      </c>
      <c r="K13" s="1">
        <v>-140</v>
      </c>
      <c r="L13" s="1">
        <v>-140</v>
      </c>
      <c r="M13" s="2">
        <f>MAX(J13:L13)</f>
        <v>135</v>
      </c>
      <c r="N13" s="2">
        <f>M13-D13</f>
        <v>34</v>
      </c>
      <c r="O13" s="3">
        <f aca="true" t="shared" si="1" ref="O13:P17">M13+H13</f>
        <v>245</v>
      </c>
      <c r="P13" s="5">
        <f t="shared" si="1"/>
        <v>43</v>
      </c>
    </row>
    <row r="14" spans="1:16" ht="12.75">
      <c r="A14" t="s">
        <v>42</v>
      </c>
      <c r="B14">
        <v>1998</v>
      </c>
      <c r="C14" s="1">
        <v>77.9</v>
      </c>
      <c r="D14" s="1">
        <v>77</v>
      </c>
      <c r="E14" s="1">
        <v>72</v>
      </c>
      <c r="F14" s="1">
        <v>-75</v>
      </c>
      <c r="G14" s="1">
        <v>-75</v>
      </c>
      <c r="H14" s="2">
        <f>MAX(E14:G14)</f>
        <v>72</v>
      </c>
      <c r="I14" s="2">
        <v>0</v>
      </c>
      <c r="J14" s="1">
        <v>94</v>
      </c>
      <c r="K14" s="1">
        <v>97</v>
      </c>
      <c r="L14" s="1">
        <v>-100</v>
      </c>
      <c r="M14" s="2">
        <f>MAX(J14:L14)</f>
        <v>97</v>
      </c>
      <c r="N14" s="2">
        <f>M14-D14</f>
        <v>20</v>
      </c>
      <c r="O14" s="3">
        <f t="shared" si="1"/>
        <v>169</v>
      </c>
      <c r="P14" s="5">
        <f t="shared" si="1"/>
        <v>20</v>
      </c>
    </row>
    <row r="15" spans="1:16" ht="12.75">
      <c r="A15" t="s">
        <v>43</v>
      </c>
      <c r="B15">
        <v>1997</v>
      </c>
      <c r="C15" s="1">
        <v>62</v>
      </c>
      <c r="D15" s="1">
        <v>54</v>
      </c>
      <c r="E15" s="1">
        <v>57</v>
      </c>
      <c r="F15" s="1">
        <v>-60</v>
      </c>
      <c r="G15" s="1">
        <v>60</v>
      </c>
      <c r="H15" s="2">
        <f>MAX(E15:G15)</f>
        <v>60</v>
      </c>
      <c r="I15" s="2">
        <f>H15-D15</f>
        <v>6</v>
      </c>
      <c r="J15" s="1">
        <v>70</v>
      </c>
      <c r="K15" s="1">
        <v>73</v>
      </c>
      <c r="L15" s="1">
        <v>-77</v>
      </c>
      <c r="M15" s="2">
        <f>MAX(J15:L15)</f>
        <v>73</v>
      </c>
      <c r="N15" s="2">
        <f>M15-D15</f>
        <v>19</v>
      </c>
      <c r="O15" s="3">
        <f t="shared" si="1"/>
        <v>133</v>
      </c>
      <c r="P15" s="5">
        <f t="shared" si="1"/>
        <v>25</v>
      </c>
    </row>
    <row r="16" spans="1:16" ht="12.75">
      <c r="A16" t="s">
        <v>44</v>
      </c>
      <c r="B16">
        <v>1998</v>
      </c>
      <c r="C16" s="1">
        <v>59.5</v>
      </c>
      <c r="D16" s="1">
        <v>50</v>
      </c>
      <c r="E16" s="1">
        <v>29</v>
      </c>
      <c r="F16" s="1">
        <v>32</v>
      </c>
      <c r="G16" s="1">
        <v>-35</v>
      </c>
      <c r="H16" s="2">
        <f>MAX(E16:G16)</f>
        <v>32</v>
      </c>
      <c r="I16" s="2">
        <v>0</v>
      </c>
      <c r="J16" s="1">
        <v>40</v>
      </c>
      <c r="K16" s="1">
        <v>43</v>
      </c>
      <c r="L16" s="1">
        <v>-45</v>
      </c>
      <c r="M16" s="2">
        <f>MAX(J16:L16)</f>
        <v>43</v>
      </c>
      <c r="N16" s="2">
        <v>0</v>
      </c>
      <c r="O16" s="3">
        <f>M16+H16</f>
        <v>75</v>
      </c>
      <c r="P16" s="5">
        <f>N16+I16</f>
        <v>0</v>
      </c>
    </row>
    <row r="17" spans="1:17" ht="12.75">
      <c r="A17" t="s">
        <v>32</v>
      </c>
      <c r="B17">
        <v>1998</v>
      </c>
      <c r="C17" s="1">
        <v>68.4</v>
      </c>
      <c r="D17" s="1">
        <v>35</v>
      </c>
      <c r="E17" s="1">
        <v>59</v>
      </c>
      <c r="F17" s="1">
        <v>62</v>
      </c>
      <c r="G17" s="1">
        <v>-64</v>
      </c>
      <c r="H17" s="2">
        <f>MAX(E17:G17)</f>
        <v>62</v>
      </c>
      <c r="I17" s="2">
        <f>H17-D17</f>
        <v>27</v>
      </c>
      <c r="J17" s="1">
        <v>-75</v>
      </c>
      <c r="K17" s="1">
        <v>76</v>
      </c>
      <c r="L17" s="1">
        <v>-78</v>
      </c>
      <c r="M17" s="2">
        <f>MAX(J17:L17)</f>
        <v>76</v>
      </c>
      <c r="N17" s="2">
        <f>M17-D17</f>
        <v>41</v>
      </c>
      <c r="O17" s="3">
        <f t="shared" si="1"/>
        <v>138</v>
      </c>
      <c r="P17" s="5">
        <f t="shared" si="1"/>
        <v>68</v>
      </c>
      <c r="Q17" s="2">
        <f>SUM(P13:P17)-MIN(P13:P17)</f>
        <v>156</v>
      </c>
    </row>
    <row r="19" spans="1:17" s="7" customFormat="1" ht="12.75">
      <c r="A19" s="7" t="s">
        <v>35</v>
      </c>
      <c r="C19" s="2">
        <f>Q24</f>
        <v>148.5</v>
      </c>
      <c r="D19" s="2" t="s">
        <v>12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5"/>
      <c r="Q19" s="2"/>
    </row>
    <row r="20" spans="1:16" ht="12.75">
      <c r="A20" t="s">
        <v>45</v>
      </c>
      <c r="B20">
        <v>1999</v>
      </c>
      <c r="C20" s="1">
        <v>43.6</v>
      </c>
      <c r="D20" s="1">
        <v>29</v>
      </c>
      <c r="E20" s="1">
        <v>32</v>
      </c>
      <c r="F20" s="1">
        <v>35</v>
      </c>
      <c r="G20" s="1">
        <v>37</v>
      </c>
      <c r="H20" s="2">
        <f>MAX(E20:G20)</f>
        <v>37</v>
      </c>
      <c r="I20" s="2">
        <f>H20-D20</f>
        <v>8</v>
      </c>
      <c r="J20" s="1">
        <v>45</v>
      </c>
      <c r="K20" s="1">
        <v>-50</v>
      </c>
      <c r="L20" s="1">
        <v>50</v>
      </c>
      <c r="M20" s="2">
        <f>MAX(J20:L20)</f>
        <v>50</v>
      </c>
      <c r="N20" s="2">
        <f>M20-D20</f>
        <v>21</v>
      </c>
      <c r="O20" s="3">
        <f aca="true" t="shared" si="2" ref="O20:P23">M20+H20</f>
        <v>87</v>
      </c>
      <c r="P20" s="5">
        <f>N20+I20</f>
        <v>29</v>
      </c>
    </row>
    <row r="21" spans="1:16" ht="12.75">
      <c r="A21" t="s">
        <v>23</v>
      </c>
      <c r="B21">
        <v>1995</v>
      </c>
      <c r="C21" s="1">
        <v>71.5</v>
      </c>
      <c r="D21" s="1">
        <v>69.5</v>
      </c>
      <c r="E21" s="1">
        <v>90</v>
      </c>
      <c r="F21" s="1">
        <v>95</v>
      </c>
      <c r="G21" s="1">
        <v>100</v>
      </c>
      <c r="H21" s="2">
        <f>MAX(E21:G21)</f>
        <v>100</v>
      </c>
      <c r="I21" s="2">
        <f>H21-D21</f>
        <v>30.5</v>
      </c>
      <c r="J21" s="1">
        <v>120</v>
      </c>
      <c r="K21" s="1">
        <v>125</v>
      </c>
      <c r="L21" s="1">
        <v>-131</v>
      </c>
      <c r="M21" s="2">
        <f>MAX(J21:L21)</f>
        <v>125</v>
      </c>
      <c r="N21" s="2">
        <f>M21-D21</f>
        <v>55.5</v>
      </c>
      <c r="O21" s="3">
        <f>M21+H21</f>
        <v>225</v>
      </c>
      <c r="P21" s="5">
        <f>N21+I21</f>
        <v>86</v>
      </c>
    </row>
    <row r="22" spans="1:16" ht="12.75">
      <c r="A22" t="s">
        <v>46</v>
      </c>
      <c r="B22">
        <v>1998</v>
      </c>
      <c r="C22" s="1">
        <v>64.9</v>
      </c>
      <c r="D22" s="1">
        <v>59</v>
      </c>
      <c r="E22" s="1">
        <v>45</v>
      </c>
      <c r="F22" s="1">
        <v>50</v>
      </c>
      <c r="G22" s="1">
        <v>-55</v>
      </c>
      <c r="H22" s="2">
        <f>MAX(E22:G22)</f>
        <v>50</v>
      </c>
      <c r="I22" s="2">
        <v>0</v>
      </c>
      <c r="J22" s="1">
        <v>65</v>
      </c>
      <c r="K22" s="1">
        <v>70</v>
      </c>
      <c r="L22" s="1">
        <v>-75</v>
      </c>
      <c r="M22" s="2">
        <f>MAX(J22:L22)</f>
        <v>70</v>
      </c>
      <c r="N22" s="2">
        <f>M22-D22</f>
        <v>11</v>
      </c>
      <c r="O22" s="3">
        <f t="shared" si="2"/>
        <v>120</v>
      </c>
      <c r="P22" s="5">
        <f t="shared" si="2"/>
        <v>11</v>
      </c>
    </row>
    <row r="23" spans="1:16" ht="12.75">
      <c r="A23" t="s">
        <v>36</v>
      </c>
      <c r="B23">
        <v>1990</v>
      </c>
      <c r="C23" s="1">
        <v>72.5</v>
      </c>
      <c r="D23" s="1">
        <v>70.5</v>
      </c>
      <c r="E23" s="1">
        <v>55</v>
      </c>
      <c r="F23" s="1">
        <v>60</v>
      </c>
      <c r="G23" s="1">
        <v>65</v>
      </c>
      <c r="H23" s="2">
        <f>MAX(E23:G23)</f>
        <v>65</v>
      </c>
      <c r="I23" s="2">
        <v>0</v>
      </c>
      <c r="J23" s="1">
        <v>85</v>
      </c>
      <c r="K23" s="1">
        <v>90</v>
      </c>
      <c r="L23" s="1">
        <v>93</v>
      </c>
      <c r="M23" s="2">
        <f>MAX(J23:L23)</f>
        <v>93</v>
      </c>
      <c r="N23" s="2">
        <f>M23-D23</f>
        <v>22.5</v>
      </c>
      <c r="O23" s="3">
        <f t="shared" si="2"/>
        <v>158</v>
      </c>
      <c r="P23" s="5">
        <f t="shared" si="2"/>
        <v>22.5</v>
      </c>
    </row>
    <row r="24" spans="1:17" ht="12.75">
      <c r="A24" t="s">
        <v>47</v>
      </c>
      <c r="B24">
        <v>1996</v>
      </c>
      <c r="C24" s="1">
        <v>94.9</v>
      </c>
      <c r="D24" s="1">
        <v>48.5</v>
      </c>
      <c r="E24" s="1">
        <v>30</v>
      </c>
      <c r="F24" s="1">
        <v>35</v>
      </c>
      <c r="G24" s="1">
        <v>40</v>
      </c>
      <c r="H24" s="2">
        <f>MAX(E24:G24)</f>
        <v>40</v>
      </c>
      <c r="I24" s="2">
        <v>0</v>
      </c>
      <c r="J24" s="1">
        <v>40</v>
      </c>
      <c r="K24" s="1">
        <v>-45</v>
      </c>
      <c r="L24" s="1">
        <v>45</v>
      </c>
      <c r="M24" s="2">
        <f>MAX(J24:L24)</f>
        <v>45</v>
      </c>
      <c r="N24" s="2">
        <v>0</v>
      </c>
      <c r="O24" s="3">
        <f>M24+H24</f>
        <v>85</v>
      </c>
      <c r="P24" s="5">
        <v>0</v>
      </c>
      <c r="Q24" s="2">
        <f>SUM(P20:P24)-MIN(P20:P24)</f>
        <v>148.5</v>
      </c>
    </row>
    <row r="26" spans="1:17" s="7" customFormat="1" ht="12.75">
      <c r="A26" s="7" t="s">
        <v>48</v>
      </c>
      <c r="C26" s="2">
        <f>Q30</f>
        <v>112.69999999999999</v>
      </c>
      <c r="D26" s="2" t="s">
        <v>12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5"/>
      <c r="Q26" s="2"/>
    </row>
    <row r="27" spans="1:16" ht="12.75">
      <c r="A27" t="s">
        <v>34</v>
      </c>
      <c r="B27">
        <v>1978</v>
      </c>
      <c r="C27" s="1">
        <v>96.1</v>
      </c>
      <c r="D27" s="1">
        <v>96</v>
      </c>
      <c r="E27" s="1">
        <v>70</v>
      </c>
      <c r="F27" s="1">
        <v>75</v>
      </c>
      <c r="G27" s="1">
        <v>80</v>
      </c>
      <c r="H27" s="2">
        <f>MAX(E27:G27)</f>
        <v>80</v>
      </c>
      <c r="I27" s="2">
        <v>0</v>
      </c>
      <c r="J27" s="1">
        <v>95</v>
      </c>
      <c r="K27" s="1">
        <v>100</v>
      </c>
      <c r="L27" s="1">
        <v>105</v>
      </c>
      <c r="M27" s="2">
        <f>MAX(J27:L27)</f>
        <v>105</v>
      </c>
      <c r="N27" s="2">
        <f>M27-D27</f>
        <v>9</v>
      </c>
      <c r="O27" s="3">
        <f aca="true" t="shared" si="3" ref="O27:P30">M27+H27</f>
        <v>185</v>
      </c>
      <c r="P27" s="5">
        <f t="shared" si="3"/>
        <v>9</v>
      </c>
    </row>
    <row r="28" spans="1:16" ht="12.75">
      <c r="A28" t="s">
        <v>21</v>
      </c>
      <c r="B28">
        <v>1981</v>
      </c>
      <c r="C28" s="1">
        <v>81.4</v>
      </c>
      <c r="D28" s="1">
        <v>81.4</v>
      </c>
      <c r="E28" s="1">
        <v>82</v>
      </c>
      <c r="F28" s="1">
        <v>85</v>
      </c>
      <c r="G28" s="1">
        <v>88</v>
      </c>
      <c r="H28" s="2">
        <f>MAX(E28:G28)</f>
        <v>88</v>
      </c>
      <c r="I28" s="2">
        <f>H28-D28</f>
        <v>6.599999999999994</v>
      </c>
      <c r="J28" s="1">
        <v>105</v>
      </c>
      <c r="K28" s="1">
        <v>110</v>
      </c>
      <c r="L28" s="1">
        <v>-112</v>
      </c>
      <c r="M28" s="2">
        <f>MAX(J28:L28)</f>
        <v>110</v>
      </c>
      <c r="N28" s="2">
        <f>M28-D28</f>
        <v>28.599999999999994</v>
      </c>
      <c r="O28" s="3">
        <f t="shared" si="3"/>
        <v>198</v>
      </c>
      <c r="P28" s="5">
        <f t="shared" si="3"/>
        <v>35.19999999999999</v>
      </c>
    </row>
    <row r="29" spans="1:16" ht="12.75">
      <c r="A29" t="s">
        <v>49</v>
      </c>
      <c r="B29">
        <v>1988</v>
      </c>
      <c r="C29" s="1">
        <v>72.3</v>
      </c>
      <c r="D29" s="1">
        <v>70.5</v>
      </c>
      <c r="E29" s="1">
        <v>70</v>
      </c>
      <c r="F29" s="1">
        <v>-75</v>
      </c>
      <c r="G29" s="1">
        <v>-75</v>
      </c>
      <c r="H29" s="2">
        <f>MAX(E29:G29)</f>
        <v>70</v>
      </c>
      <c r="I29" s="2">
        <v>0</v>
      </c>
      <c r="J29" s="1">
        <v>-90</v>
      </c>
      <c r="K29" s="1">
        <v>90</v>
      </c>
      <c r="L29" s="1">
        <v>93</v>
      </c>
      <c r="M29" s="2">
        <f>MAX(J29:L29)</f>
        <v>93</v>
      </c>
      <c r="N29" s="2">
        <f>M29-D29</f>
        <v>22.5</v>
      </c>
      <c r="O29" s="3">
        <f t="shared" si="3"/>
        <v>163</v>
      </c>
      <c r="P29" s="5">
        <f t="shared" si="3"/>
        <v>22.5</v>
      </c>
    </row>
    <row r="30" spans="1:17" ht="12.75">
      <c r="A30" t="s">
        <v>33</v>
      </c>
      <c r="B30">
        <v>1986</v>
      </c>
      <c r="C30" s="1">
        <v>68.7</v>
      </c>
      <c r="D30" s="1">
        <v>35</v>
      </c>
      <c r="E30" s="1">
        <v>45</v>
      </c>
      <c r="F30" s="1">
        <v>50</v>
      </c>
      <c r="G30" s="1">
        <v>53</v>
      </c>
      <c r="H30" s="2">
        <f>MAX(E30:G30)</f>
        <v>53</v>
      </c>
      <c r="I30" s="2">
        <f>H30-D30</f>
        <v>18</v>
      </c>
      <c r="J30" s="1">
        <v>55</v>
      </c>
      <c r="K30" s="1">
        <v>59</v>
      </c>
      <c r="L30" s="1">
        <v>63</v>
      </c>
      <c r="M30" s="2">
        <f>MAX(J30:L30)</f>
        <v>63</v>
      </c>
      <c r="N30" s="2">
        <f>M30-D30</f>
        <v>28</v>
      </c>
      <c r="O30" s="3">
        <f t="shared" si="3"/>
        <v>116</v>
      </c>
      <c r="P30" s="5">
        <f t="shared" si="3"/>
        <v>46</v>
      </c>
      <c r="Q30" s="2">
        <f>SUM(P27:P30)</f>
        <v>112.69999999999999</v>
      </c>
    </row>
    <row r="32" spans="1:17" s="7" customFormat="1" ht="12.75">
      <c r="A32" s="7" t="s">
        <v>51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5"/>
      <c r="Q32" s="2"/>
    </row>
    <row r="33" spans="3:9" ht="12.75">
      <c r="C33" s="2" t="s">
        <v>13</v>
      </c>
      <c r="E33" s="1" t="s">
        <v>14</v>
      </c>
      <c r="G33" s="1" t="s">
        <v>15</v>
      </c>
      <c r="I33" s="8" t="s">
        <v>16</v>
      </c>
    </row>
    <row r="34" spans="1:9" ht="12.75">
      <c r="A34" s="17" t="s">
        <v>52</v>
      </c>
      <c r="C34" s="2">
        <f>SUM(E34:I34)</f>
        <v>206.8</v>
      </c>
      <c r="E34" s="1">
        <v>206.8</v>
      </c>
      <c r="I34" s="8"/>
    </row>
    <row r="35" spans="1:9" ht="12.75">
      <c r="A35" t="s">
        <v>22</v>
      </c>
      <c r="C35" s="2">
        <f>SUM(E35:I35)</f>
        <v>156</v>
      </c>
      <c r="E35" s="1">
        <v>156</v>
      </c>
      <c r="I35" s="8"/>
    </row>
    <row r="36" spans="1:9" ht="12.75">
      <c r="A36" t="s">
        <v>17</v>
      </c>
      <c r="C36" s="2">
        <f>SUM(E36:I36)</f>
        <v>148.5</v>
      </c>
      <c r="E36" s="1">
        <v>148.5</v>
      </c>
      <c r="I36" s="8"/>
    </row>
    <row r="37" spans="1:5" ht="12.75">
      <c r="A37" t="s">
        <v>52</v>
      </c>
      <c r="C37" s="2">
        <f>SUM(E37:I37)</f>
        <v>112.7</v>
      </c>
      <c r="E37" s="1">
        <v>112.7</v>
      </c>
    </row>
    <row r="38" spans="3:17" s="7" customFormat="1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2"/>
      <c r="Q38" s="2"/>
    </row>
    <row r="39" spans="3:17" s="7" customFormat="1" ht="12.75">
      <c r="C39" s="2"/>
      <c r="D39" s="2"/>
      <c r="E39" s="2"/>
      <c r="F39" s="2"/>
      <c r="G39" s="2"/>
      <c r="H39" s="2"/>
      <c r="I39" s="2"/>
      <c r="J39" s="2" t="s">
        <v>14</v>
      </c>
      <c r="K39" s="2"/>
      <c r="L39" s="2"/>
      <c r="M39" s="2" t="s">
        <v>15</v>
      </c>
      <c r="N39" s="2"/>
      <c r="O39" s="3"/>
      <c r="P39" s="2" t="s">
        <v>16</v>
      </c>
      <c r="Q39" s="2"/>
    </row>
    <row r="40" spans="1:17" s="7" customFormat="1" ht="12.75">
      <c r="A40" s="7" t="s">
        <v>27</v>
      </c>
      <c r="C40" s="2" t="s">
        <v>37</v>
      </c>
      <c r="D40" s="2"/>
      <c r="E40" s="2"/>
      <c r="F40" s="2"/>
      <c r="G40" s="2">
        <f>J40+M40+P40</f>
        <v>68</v>
      </c>
      <c r="H40" s="2" t="s">
        <v>12</v>
      </c>
      <c r="I40" s="2"/>
      <c r="J40" s="2">
        <v>68</v>
      </c>
      <c r="K40" s="2" t="s">
        <v>12</v>
      </c>
      <c r="L40" s="2"/>
      <c r="M40" s="2"/>
      <c r="N40" s="2" t="s">
        <v>12</v>
      </c>
      <c r="O40" s="3"/>
      <c r="P40" s="2"/>
      <c r="Q40" s="2" t="s">
        <v>12</v>
      </c>
    </row>
    <row r="41" spans="3:17" s="7" customFormat="1" ht="12.75">
      <c r="C41" s="7" t="s">
        <v>53</v>
      </c>
      <c r="D41" s="2"/>
      <c r="E41" s="2"/>
      <c r="F41" s="2"/>
      <c r="G41" s="2">
        <f>J41+M41+P41</f>
        <v>46</v>
      </c>
      <c r="H41" s="2" t="s">
        <v>12</v>
      </c>
      <c r="I41" s="2"/>
      <c r="J41" s="2">
        <v>46</v>
      </c>
      <c r="K41" s="2" t="s">
        <v>12</v>
      </c>
      <c r="L41" s="2"/>
      <c r="M41" s="2"/>
      <c r="N41" s="2" t="s">
        <v>12</v>
      </c>
      <c r="O41" s="3"/>
      <c r="P41" s="2"/>
      <c r="Q41" s="2" t="s">
        <v>12</v>
      </c>
    </row>
    <row r="42" spans="3:17" s="7" customFormat="1" ht="12.75">
      <c r="C42" s="2" t="s">
        <v>54</v>
      </c>
      <c r="D42" s="2"/>
      <c r="E42" s="2"/>
      <c r="F42" s="2"/>
      <c r="G42" s="2">
        <f>J42+M42+P42</f>
        <v>43</v>
      </c>
      <c r="H42" s="2" t="s">
        <v>12</v>
      </c>
      <c r="I42" s="2"/>
      <c r="J42" s="2">
        <v>43</v>
      </c>
      <c r="K42" s="2" t="s">
        <v>12</v>
      </c>
      <c r="L42" s="2"/>
      <c r="M42" s="2"/>
      <c r="N42" s="2" t="s">
        <v>12</v>
      </c>
      <c r="O42" s="3"/>
      <c r="P42" s="2"/>
      <c r="Q42" s="2" t="s">
        <v>12</v>
      </c>
    </row>
    <row r="43" spans="3:17" s="7" customFormat="1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2"/>
      <c r="Q43" s="2"/>
    </row>
    <row r="44" spans="1:17" s="7" customFormat="1" ht="12.75">
      <c r="A44" s="7" t="s">
        <v>28</v>
      </c>
      <c r="C44" s="2" t="s">
        <v>29</v>
      </c>
      <c r="D44" s="2"/>
      <c r="E44" s="2"/>
      <c r="F44" s="2"/>
      <c r="G44" s="2">
        <f>J44+M44+P44</f>
        <v>86</v>
      </c>
      <c r="H44" s="2" t="s">
        <v>12</v>
      </c>
      <c r="I44" s="2"/>
      <c r="J44" s="2">
        <v>86</v>
      </c>
      <c r="K44" s="2" t="s">
        <v>12</v>
      </c>
      <c r="L44" s="2"/>
      <c r="M44" s="2"/>
      <c r="N44" s="2" t="s">
        <v>12</v>
      </c>
      <c r="O44" s="3"/>
      <c r="P44" s="2"/>
      <c r="Q44" s="2" t="s">
        <v>12</v>
      </c>
    </row>
    <row r="45" spans="3:17" s="7" customFormat="1" ht="12.75">
      <c r="C45" s="2" t="s">
        <v>30</v>
      </c>
      <c r="D45" s="2"/>
      <c r="E45" s="2"/>
      <c r="F45" s="2"/>
      <c r="G45" s="2">
        <f>J45+M45+P45</f>
        <v>68.8</v>
      </c>
      <c r="H45" s="2" t="s">
        <v>12</v>
      </c>
      <c r="I45" s="2"/>
      <c r="J45" s="2">
        <v>68.8</v>
      </c>
      <c r="K45" s="2" t="s">
        <v>12</v>
      </c>
      <c r="L45" s="2"/>
      <c r="M45" s="2"/>
      <c r="N45" s="2" t="s">
        <v>12</v>
      </c>
      <c r="O45" s="3"/>
      <c r="P45" s="2"/>
      <c r="Q45" s="2" t="s">
        <v>12</v>
      </c>
    </row>
    <row r="46" spans="3:17" s="7" customFormat="1" ht="12.75">
      <c r="C46" s="2" t="s">
        <v>31</v>
      </c>
      <c r="D46" s="2"/>
      <c r="E46" s="2"/>
      <c r="F46" s="2"/>
      <c r="G46" s="2">
        <f>J46+M46+P46</f>
        <v>61</v>
      </c>
      <c r="H46" s="2" t="s">
        <v>12</v>
      </c>
      <c r="I46" s="2"/>
      <c r="J46" s="2">
        <v>61</v>
      </c>
      <c r="K46" s="2" t="s">
        <v>12</v>
      </c>
      <c r="L46" s="2"/>
      <c r="M46" s="2"/>
      <c r="N46" s="2" t="s">
        <v>12</v>
      </c>
      <c r="O46" s="3"/>
      <c r="P46" s="2"/>
      <c r="Q46" s="2" t="s">
        <v>12</v>
      </c>
    </row>
    <row r="47" spans="8:10" ht="12.75">
      <c r="H47" s="1"/>
      <c r="J47" s="2"/>
    </row>
    <row r="49" spans="1:9" ht="18">
      <c r="A49" s="18" t="s">
        <v>55</v>
      </c>
      <c r="H49" s="8"/>
      <c r="I49" s="8"/>
    </row>
    <row r="50" spans="1:9" ht="18">
      <c r="A50" s="18" t="s">
        <v>56</v>
      </c>
      <c r="H50" s="8"/>
      <c r="I50" s="8"/>
    </row>
    <row r="51" spans="8:9" ht="12.75">
      <c r="H51" s="8"/>
      <c r="I51" s="8"/>
    </row>
    <row r="52" spans="1:9" ht="12.75">
      <c r="A52" s="7" t="s">
        <v>62</v>
      </c>
      <c r="H52" s="8"/>
      <c r="I52" s="8"/>
    </row>
    <row r="53" spans="1:9" ht="12.75">
      <c r="A53" t="s">
        <v>37</v>
      </c>
      <c r="C53" s="1" t="s">
        <v>17</v>
      </c>
      <c r="H53" s="8"/>
      <c r="I53" s="8"/>
    </row>
    <row r="54" spans="8:9" ht="12.75">
      <c r="H54" s="8"/>
      <c r="I54" s="8"/>
    </row>
    <row r="55" spans="1:9" ht="12.75">
      <c r="A55" s="7" t="s">
        <v>63</v>
      </c>
      <c r="H55" s="8"/>
      <c r="I55" s="8"/>
    </row>
    <row r="56" spans="1:9" ht="12.75">
      <c r="A56" t="s">
        <v>57</v>
      </c>
      <c r="C56" s="1" t="s">
        <v>17</v>
      </c>
      <c r="H56" s="8"/>
      <c r="I56" s="8"/>
    </row>
    <row r="57" spans="1:9" ht="12.75">
      <c r="A57" t="s">
        <v>59</v>
      </c>
      <c r="C57" s="1" t="s">
        <v>60</v>
      </c>
      <c r="H57" s="8"/>
      <c r="I57" s="8"/>
    </row>
    <row r="58" spans="1:9" ht="12.75">
      <c r="A58" t="s">
        <v>58</v>
      </c>
      <c r="C58" s="1" t="s">
        <v>17</v>
      </c>
      <c r="H58" s="8"/>
      <c r="I58" s="8"/>
    </row>
    <row r="59" spans="1:9" ht="12.75">
      <c r="A59" t="s">
        <v>61</v>
      </c>
      <c r="C59" s="1" t="s">
        <v>17</v>
      </c>
      <c r="H59" s="8"/>
      <c r="I59" s="8"/>
    </row>
    <row r="60" spans="8:9" ht="12.75">
      <c r="H60" s="8"/>
      <c r="I60" s="8"/>
    </row>
    <row r="64" spans="3:17" s="9" customFormat="1" ht="18">
      <c r="C64" s="10"/>
      <c r="D64" s="10"/>
      <c r="E64" s="10"/>
      <c r="F64" s="10"/>
      <c r="G64" s="10"/>
      <c r="H64" s="10"/>
      <c r="I64" s="12"/>
      <c r="J64" s="10"/>
      <c r="K64" s="10"/>
      <c r="L64" s="10"/>
      <c r="M64" s="10"/>
      <c r="N64" s="12"/>
      <c r="O64" s="11"/>
      <c r="P64" s="12"/>
      <c r="Q64" s="10"/>
    </row>
    <row r="65" spans="3:17" s="9" customFormat="1" ht="18">
      <c r="C65" s="10"/>
      <c r="D65" s="10"/>
      <c r="E65" s="10"/>
      <c r="F65" s="10"/>
      <c r="G65" s="10"/>
      <c r="H65" s="10"/>
      <c r="I65" s="12"/>
      <c r="J65" s="10"/>
      <c r="K65" s="10"/>
      <c r="L65" s="10"/>
      <c r="M65" s="10"/>
      <c r="N65" s="12"/>
      <c r="O65" s="11"/>
      <c r="P65" s="12"/>
      <c r="Q65" s="10"/>
    </row>
    <row r="66" spans="9:14" ht="12.75">
      <c r="I66" s="5"/>
      <c r="N66" s="5"/>
    </row>
    <row r="67" spans="4:14" ht="12.75">
      <c r="D67"/>
      <c r="H67" s="1"/>
      <c r="I67" s="13"/>
      <c r="J67" s="2"/>
      <c r="N67" s="5"/>
    </row>
    <row r="68" spans="9:14" ht="12.75">
      <c r="I68" s="5"/>
      <c r="N68" s="5"/>
    </row>
    <row r="69" spans="8:14" ht="12.75">
      <c r="H69" s="8"/>
      <c r="I69" s="13"/>
      <c r="N69" s="5"/>
    </row>
    <row r="70" spans="8:14" ht="12.75">
      <c r="H70" s="8"/>
      <c r="I70" s="13"/>
      <c r="N70" s="5"/>
    </row>
    <row r="71" spans="8:14" ht="12.75">
      <c r="H71" s="8"/>
      <c r="I71" s="13"/>
      <c r="N71" s="5"/>
    </row>
    <row r="72" spans="8:14" ht="12.75">
      <c r="H72" s="8"/>
      <c r="I72" s="13"/>
      <c r="N72" s="5"/>
    </row>
    <row r="73" spans="8:14" ht="12.75">
      <c r="H73" s="8"/>
      <c r="I73" s="13"/>
      <c r="N73" s="5"/>
    </row>
    <row r="74" spans="8:14" ht="12.75">
      <c r="H74" s="8"/>
      <c r="I74" s="13"/>
      <c r="N74" s="5"/>
    </row>
    <row r="75" spans="8:14" ht="12.75">
      <c r="H75" s="8"/>
      <c r="I75" s="13"/>
      <c r="N75" s="5"/>
    </row>
    <row r="76" spans="8:14" ht="12.75">
      <c r="H76" s="8"/>
      <c r="I76" s="13"/>
      <c r="N76" s="5"/>
    </row>
    <row r="77" spans="8:14" ht="12.75">
      <c r="H77" s="8"/>
      <c r="I77" s="13"/>
      <c r="N77" s="5"/>
    </row>
    <row r="78" spans="8:14" ht="12.75">
      <c r="H78" s="8"/>
      <c r="I78" s="13"/>
      <c r="N78" s="5"/>
    </row>
    <row r="79" spans="9:14" ht="12.75">
      <c r="I79" s="13"/>
      <c r="N79" s="5"/>
    </row>
    <row r="80" spans="4:14" ht="12.75">
      <c r="D80" s="8"/>
      <c r="H80" s="8"/>
      <c r="I80" s="13"/>
      <c r="N80" s="5"/>
    </row>
    <row r="81" spans="9:14" ht="12.75">
      <c r="I81" s="5"/>
      <c r="N81" s="5"/>
    </row>
    <row r="82" spans="3:17" s="14" customFormat="1" ht="18">
      <c r="C82" s="11"/>
      <c r="D82" s="11"/>
      <c r="E82" s="11"/>
      <c r="F82" s="11"/>
      <c r="G82" s="11"/>
      <c r="H82" s="11"/>
      <c r="I82" s="12"/>
      <c r="J82" s="11"/>
      <c r="K82" s="11"/>
      <c r="L82" s="11"/>
      <c r="M82" s="11"/>
      <c r="N82" s="12"/>
      <c r="O82" s="11"/>
      <c r="P82" s="11"/>
      <c r="Q82" s="11"/>
    </row>
    <row r="83" spans="3:17" s="15" customFormat="1" ht="15.7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</sheetData>
  <sheetProtection/>
  <printOptions gridLines="1" horizontalCentered="1" verticalCentered="1"/>
  <pageMargins left="0.3937007874015748" right="0.3937007874015748" top="0.1968503937007874" bottom="0.1968503937007874" header="0.31496062992125984" footer="0.31496062992125984"/>
  <pageSetup horizontalDpi="360" verticalDpi="360" orientation="landscape" paperSize="9" scale="93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U38" sqref="U38"/>
    </sheetView>
  </sheetViews>
  <sheetFormatPr defaultColWidth="11.421875" defaultRowHeight="12.75"/>
  <cols>
    <col min="1" max="1" width="18.140625" style="0" customWidth="1"/>
    <col min="2" max="2" width="6.7109375" style="0" customWidth="1"/>
    <col min="3" max="3" width="5.00390625" style="6" customWidth="1"/>
    <col min="4" max="4" width="6.7109375" style="23" customWidth="1"/>
    <col min="5" max="10" width="6.7109375" style="24" customWidth="1"/>
    <col min="11" max="11" width="2.00390625" style="24" customWidth="1"/>
    <col min="12" max="17" width="6.7109375" style="24" customWidth="1"/>
    <col min="18" max="19" width="6.7109375" style="25" customWidth="1"/>
    <col min="20" max="20" width="5.8515625" style="0" customWidth="1"/>
    <col min="21" max="21" width="5.140625" style="0" customWidth="1"/>
  </cols>
  <sheetData>
    <row r="1" spans="1:19" s="9" customFormat="1" ht="18">
      <c r="A1" s="9" t="s">
        <v>64</v>
      </c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2"/>
    </row>
    <row r="2" spans="7:19" ht="9" customHeight="1">
      <c r="G2" s="28"/>
      <c r="H2" s="28"/>
      <c r="R2" s="29"/>
      <c r="S2" s="29"/>
    </row>
    <row r="3" spans="1:19" s="7" customFormat="1" ht="12.75">
      <c r="A3" s="7" t="s">
        <v>65</v>
      </c>
      <c r="B3" s="7" t="s">
        <v>66</v>
      </c>
      <c r="C3" s="26" t="s">
        <v>67</v>
      </c>
      <c r="D3" s="27" t="s">
        <v>1</v>
      </c>
      <c r="E3" s="28" t="s">
        <v>68</v>
      </c>
      <c r="F3" s="28"/>
      <c r="G3" s="28" t="s">
        <v>68</v>
      </c>
      <c r="H3" s="28"/>
      <c r="I3" s="28" t="s">
        <v>68</v>
      </c>
      <c r="J3" s="28"/>
      <c r="K3" s="28"/>
      <c r="L3" s="28" t="s">
        <v>69</v>
      </c>
      <c r="M3" s="28"/>
      <c r="N3" s="28" t="s">
        <v>69</v>
      </c>
      <c r="O3" s="28"/>
      <c r="P3" s="28" t="s">
        <v>69</v>
      </c>
      <c r="Q3" s="28"/>
      <c r="R3" s="29" t="s">
        <v>70</v>
      </c>
      <c r="S3" s="29"/>
    </row>
    <row r="4" spans="5:21" ht="12.75">
      <c r="E4" s="28" t="s">
        <v>71</v>
      </c>
      <c r="F4" s="28" t="s">
        <v>72</v>
      </c>
      <c r="G4" s="28" t="s">
        <v>71</v>
      </c>
      <c r="H4" s="28" t="s">
        <v>72</v>
      </c>
      <c r="I4" s="28" t="s">
        <v>71</v>
      </c>
      <c r="J4" s="28" t="s">
        <v>72</v>
      </c>
      <c r="K4" s="28"/>
      <c r="L4" s="28" t="s">
        <v>71</v>
      </c>
      <c r="M4" s="28" t="s">
        <v>72</v>
      </c>
      <c r="N4" s="28" t="s">
        <v>71</v>
      </c>
      <c r="O4" s="28" t="s">
        <v>72</v>
      </c>
      <c r="P4" s="28" t="s">
        <v>71</v>
      </c>
      <c r="Q4" s="28" t="s">
        <v>72</v>
      </c>
      <c r="R4" s="29" t="s">
        <v>71</v>
      </c>
      <c r="S4" s="29" t="s">
        <v>73</v>
      </c>
      <c r="T4" s="80"/>
      <c r="U4" s="81"/>
    </row>
    <row r="5" spans="1:19" ht="12.75">
      <c r="A5" s="7" t="s">
        <v>74</v>
      </c>
      <c r="R5" s="29"/>
      <c r="S5" s="29"/>
    </row>
    <row r="6" spans="1:21" ht="12.75">
      <c r="A6" t="s">
        <v>75</v>
      </c>
      <c r="B6" t="s">
        <v>76</v>
      </c>
      <c r="C6" s="6">
        <v>2002</v>
      </c>
      <c r="D6" s="23">
        <v>30.6</v>
      </c>
      <c r="E6" s="30">
        <v>24</v>
      </c>
      <c r="F6" s="30">
        <v>7</v>
      </c>
      <c r="G6" s="31">
        <v>26</v>
      </c>
      <c r="H6" s="31" t="s">
        <v>77</v>
      </c>
      <c r="I6" s="30">
        <v>26</v>
      </c>
      <c r="J6" s="30">
        <v>6.5</v>
      </c>
      <c r="K6" s="30"/>
      <c r="L6" s="30">
        <v>33</v>
      </c>
      <c r="M6" s="30">
        <v>7</v>
      </c>
      <c r="N6" s="30">
        <v>35</v>
      </c>
      <c r="O6" s="30">
        <v>6.5</v>
      </c>
      <c r="P6" s="30">
        <v>36</v>
      </c>
      <c r="Q6" s="30">
        <v>6.5</v>
      </c>
      <c r="R6" s="29">
        <v>62</v>
      </c>
      <c r="S6" s="29">
        <v>14</v>
      </c>
      <c r="T6" s="32"/>
      <c r="U6" s="33"/>
    </row>
    <row r="7" spans="1:21" ht="12.75">
      <c r="A7" s="17" t="s">
        <v>78</v>
      </c>
      <c r="B7" t="s">
        <v>76</v>
      </c>
      <c r="C7" s="6">
        <v>2002</v>
      </c>
      <c r="D7" s="23">
        <v>31.5</v>
      </c>
      <c r="E7" s="30">
        <v>14</v>
      </c>
      <c r="F7" s="30">
        <v>4.5</v>
      </c>
      <c r="G7" s="31">
        <v>16</v>
      </c>
      <c r="H7" s="31" t="s">
        <v>77</v>
      </c>
      <c r="I7" s="34">
        <v>16</v>
      </c>
      <c r="J7" s="34" t="s">
        <v>77</v>
      </c>
      <c r="K7" s="30"/>
      <c r="L7" s="30">
        <v>19</v>
      </c>
      <c r="M7" s="30">
        <v>3</v>
      </c>
      <c r="N7" s="31">
        <v>21</v>
      </c>
      <c r="O7" s="31" t="s">
        <v>77</v>
      </c>
      <c r="P7" s="34">
        <v>21</v>
      </c>
      <c r="Q7" s="34" t="s">
        <v>77</v>
      </c>
      <c r="R7" s="29">
        <v>33</v>
      </c>
      <c r="S7" s="29">
        <v>7.5</v>
      </c>
      <c r="T7" s="33"/>
      <c r="U7" s="33"/>
    </row>
    <row r="8" spans="5:21" ht="12.75"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9"/>
      <c r="S8" s="29"/>
      <c r="T8" s="33"/>
      <c r="U8" s="33"/>
    </row>
    <row r="9" spans="1:21" ht="12.75">
      <c r="A9" s="7" t="s">
        <v>79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9"/>
      <c r="S9" s="29"/>
      <c r="T9" s="33"/>
      <c r="U9" s="33"/>
    </row>
    <row r="10" spans="1:21" ht="12.75">
      <c r="A10" s="17" t="s">
        <v>80</v>
      </c>
      <c r="B10" t="s">
        <v>81</v>
      </c>
      <c r="C10" s="6">
        <v>2000</v>
      </c>
      <c r="D10" s="23">
        <v>54.6</v>
      </c>
      <c r="E10" s="30">
        <v>33</v>
      </c>
      <c r="F10" s="30">
        <v>5.5</v>
      </c>
      <c r="G10" s="30">
        <v>35</v>
      </c>
      <c r="H10" s="30">
        <v>6.5</v>
      </c>
      <c r="I10" s="30">
        <v>37</v>
      </c>
      <c r="J10" s="30">
        <v>4.5</v>
      </c>
      <c r="K10" s="30"/>
      <c r="L10" s="30">
        <v>40</v>
      </c>
      <c r="M10" s="30">
        <v>7</v>
      </c>
      <c r="N10" s="30">
        <v>43</v>
      </c>
      <c r="O10" s="30">
        <v>7</v>
      </c>
      <c r="P10" s="30">
        <v>45</v>
      </c>
      <c r="Q10" s="30">
        <v>7</v>
      </c>
      <c r="R10" s="29">
        <v>82</v>
      </c>
      <c r="S10" s="29">
        <v>13.5</v>
      </c>
      <c r="T10" s="33"/>
      <c r="U10" s="33"/>
    </row>
    <row r="11" spans="5:21" ht="12.75"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4"/>
      <c r="Q11" s="34"/>
      <c r="R11" s="29"/>
      <c r="S11" s="29"/>
      <c r="T11" s="33"/>
      <c r="U11" s="33"/>
    </row>
    <row r="12" spans="1:21" ht="12.75">
      <c r="A12" s="7" t="s">
        <v>82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4"/>
      <c r="Q12" s="34"/>
      <c r="R12" s="29"/>
      <c r="S12" s="29"/>
      <c r="T12" s="33"/>
      <c r="U12" s="33"/>
    </row>
    <row r="13" spans="1:21" ht="12.75">
      <c r="A13" t="s">
        <v>83</v>
      </c>
      <c r="B13" t="s">
        <v>81</v>
      </c>
      <c r="C13" s="6">
        <v>1999</v>
      </c>
      <c r="D13" s="23">
        <v>65.4</v>
      </c>
      <c r="E13" s="30">
        <v>38</v>
      </c>
      <c r="F13" s="30">
        <v>5.5</v>
      </c>
      <c r="G13" s="30">
        <v>41</v>
      </c>
      <c r="H13" s="30">
        <v>6.5</v>
      </c>
      <c r="I13" s="30">
        <v>43</v>
      </c>
      <c r="J13" s="30">
        <v>7.5</v>
      </c>
      <c r="K13" s="30"/>
      <c r="L13" s="30">
        <v>50</v>
      </c>
      <c r="M13" s="30">
        <v>7.5</v>
      </c>
      <c r="N13" s="30">
        <v>53</v>
      </c>
      <c r="O13" s="30">
        <v>8</v>
      </c>
      <c r="P13" s="30">
        <v>55</v>
      </c>
      <c r="Q13" s="30">
        <v>8</v>
      </c>
      <c r="R13" s="29">
        <v>98</v>
      </c>
      <c r="S13" s="29">
        <v>15.5</v>
      </c>
      <c r="T13" s="33"/>
      <c r="U13" s="33"/>
    </row>
    <row r="14" spans="5:21" ht="12.75"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9"/>
      <c r="S14" s="29"/>
      <c r="T14" s="33"/>
      <c r="U14" s="33"/>
    </row>
    <row r="15" spans="1:21" ht="12.75">
      <c r="A15" s="7" t="s">
        <v>84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29"/>
      <c r="S15" s="29"/>
      <c r="T15" s="33"/>
      <c r="U15" s="33"/>
    </row>
    <row r="16" spans="1:21" ht="12.75">
      <c r="A16" t="s">
        <v>85</v>
      </c>
      <c r="B16" t="s">
        <v>76</v>
      </c>
      <c r="C16" s="6">
        <v>2001</v>
      </c>
      <c r="D16" s="23">
        <v>33.5</v>
      </c>
      <c r="E16" s="30">
        <v>29</v>
      </c>
      <c r="F16" s="30">
        <v>6</v>
      </c>
      <c r="G16" s="30">
        <v>31</v>
      </c>
      <c r="H16" s="30">
        <v>6.5</v>
      </c>
      <c r="I16" s="30">
        <v>32</v>
      </c>
      <c r="J16" s="30">
        <v>6</v>
      </c>
      <c r="K16" s="30"/>
      <c r="L16" s="31">
        <v>38</v>
      </c>
      <c r="M16" s="31" t="s">
        <v>77</v>
      </c>
      <c r="N16" s="30">
        <v>38</v>
      </c>
      <c r="O16" s="30">
        <v>6</v>
      </c>
      <c r="P16" s="30">
        <v>41</v>
      </c>
      <c r="Q16" s="30">
        <v>5</v>
      </c>
      <c r="R16" s="29">
        <v>73</v>
      </c>
      <c r="S16" s="29">
        <v>12.5</v>
      </c>
      <c r="T16" s="33"/>
      <c r="U16" s="33"/>
    </row>
    <row r="17" spans="5:21" ht="12.75">
      <c r="E17" s="30"/>
      <c r="F17" s="30"/>
      <c r="G17" s="30"/>
      <c r="H17" s="30"/>
      <c r="I17" s="30"/>
      <c r="J17" s="30"/>
      <c r="K17" s="30"/>
      <c r="L17" s="31"/>
      <c r="M17" s="31"/>
      <c r="N17" s="30"/>
      <c r="O17" s="30"/>
      <c r="P17" s="30"/>
      <c r="Q17" s="30"/>
      <c r="R17" s="29"/>
      <c r="S17" s="29"/>
      <c r="T17" s="33"/>
      <c r="U17" s="33"/>
    </row>
    <row r="18" spans="1:21" ht="12.75">
      <c r="A18" s="7" t="s">
        <v>86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29"/>
      <c r="S18" s="29"/>
      <c r="T18" s="33"/>
      <c r="U18" s="33"/>
    </row>
    <row r="19" spans="1:21" ht="12.75">
      <c r="A19" s="17" t="s">
        <v>87</v>
      </c>
      <c r="B19" t="s">
        <v>76</v>
      </c>
      <c r="C19" s="6">
        <v>2004</v>
      </c>
      <c r="D19" s="23">
        <v>39.4</v>
      </c>
      <c r="E19" s="30">
        <v>18</v>
      </c>
      <c r="F19" s="30">
        <v>4</v>
      </c>
      <c r="G19" s="30">
        <v>20</v>
      </c>
      <c r="H19" s="30">
        <v>4</v>
      </c>
      <c r="I19" s="30">
        <v>21</v>
      </c>
      <c r="J19" s="30">
        <v>4.5</v>
      </c>
      <c r="K19" s="30"/>
      <c r="L19" s="30">
        <v>24</v>
      </c>
      <c r="M19" s="30">
        <v>5</v>
      </c>
      <c r="N19" s="30">
        <v>26</v>
      </c>
      <c r="O19" s="30">
        <v>3.5</v>
      </c>
      <c r="P19" s="31">
        <v>28</v>
      </c>
      <c r="Q19" s="31" t="s">
        <v>77</v>
      </c>
      <c r="R19" s="29">
        <v>47</v>
      </c>
      <c r="S19" s="29">
        <v>9.5</v>
      </c>
      <c r="T19" s="33"/>
      <c r="U19" s="33"/>
    </row>
    <row r="20" spans="5:21" ht="12.75">
      <c r="E20" s="30"/>
      <c r="F20" s="30"/>
      <c r="G20" s="30"/>
      <c r="H20" s="30"/>
      <c r="I20" s="30"/>
      <c r="J20" s="30"/>
      <c r="K20" s="30"/>
      <c r="L20" s="31"/>
      <c r="M20" s="31"/>
      <c r="N20" s="30"/>
      <c r="O20" s="30"/>
      <c r="P20" s="30"/>
      <c r="Q20" s="30"/>
      <c r="R20" s="29"/>
      <c r="S20" s="29"/>
      <c r="T20" s="33"/>
      <c r="U20" s="33"/>
    </row>
    <row r="21" spans="1:21" ht="12.75">
      <c r="A21" s="7" t="s">
        <v>88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29"/>
      <c r="S21" s="29"/>
      <c r="T21" s="33"/>
      <c r="U21" s="33"/>
    </row>
    <row r="22" spans="1:21" ht="12.75">
      <c r="A22" s="17" t="s">
        <v>89</v>
      </c>
      <c r="B22" s="17" t="s">
        <v>90</v>
      </c>
      <c r="C22" s="6">
        <v>2001</v>
      </c>
      <c r="D22" s="23">
        <v>50.4</v>
      </c>
      <c r="E22" s="30">
        <v>15</v>
      </c>
      <c r="F22" s="30">
        <v>4.5</v>
      </c>
      <c r="G22" s="30">
        <v>17</v>
      </c>
      <c r="H22" s="30">
        <v>4</v>
      </c>
      <c r="I22" s="30">
        <v>18</v>
      </c>
      <c r="J22" s="30">
        <v>4.5</v>
      </c>
      <c r="K22" s="30"/>
      <c r="L22" s="30">
        <v>22</v>
      </c>
      <c r="M22" s="30">
        <v>3</v>
      </c>
      <c r="N22" s="30">
        <v>25</v>
      </c>
      <c r="O22" s="30">
        <v>4</v>
      </c>
      <c r="P22" s="31">
        <v>27</v>
      </c>
      <c r="Q22" s="31" t="s">
        <v>77</v>
      </c>
      <c r="R22" s="29">
        <v>43</v>
      </c>
      <c r="S22" s="29">
        <v>8.5</v>
      </c>
      <c r="T22" s="33"/>
      <c r="U22" s="33"/>
    </row>
    <row r="23" spans="5:21" ht="12.75">
      <c r="E23" s="30"/>
      <c r="F23" s="30"/>
      <c r="G23" s="30"/>
      <c r="H23" s="30"/>
      <c r="I23" s="30"/>
      <c r="J23" s="30"/>
      <c r="K23" s="30"/>
      <c r="L23" s="31"/>
      <c r="M23" s="31"/>
      <c r="N23" s="30"/>
      <c r="O23" s="30"/>
      <c r="P23" s="30"/>
      <c r="Q23" s="30"/>
      <c r="R23" s="29"/>
      <c r="S23" s="29"/>
      <c r="T23" s="33"/>
      <c r="U23" s="33"/>
    </row>
    <row r="24" spans="1:21" ht="12.75">
      <c r="A24" s="7" t="s">
        <v>91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29"/>
      <c r="S24" s="29"/>
      <c r="T24" s="33"/>
      <c r="U24" s="33"/>
    </row>
    <row r="25" spans="1:21" ht="12.75">
      <c r="A25" t="s">
        <v>92</v>
      </c>
      <c r="B25" t="s">
        <v>93</v>
      </c>
      <c r="C25" s="6">
        <v>2001</v>
      </c>
      <c r="D25" s="23">
        <v>64.8</v>
      </c>
      <c r="E25" s="30">
        <v>35</v>
      </c>
      <c r="F25" s="30">
        <v>4</v>
      </c>
      <c r="G25" s="30">
        <v>38</v>
      </c>
      <c r="H25" s="30">
        <v>5</v>
      </c>
      <c r="I25" s="30">
        <v>41</v>
      </c>
      <c r="J25" s="30">
        <v>4.5</v>
      </c>
      <c r="K25" s="30"/>
      <c r="L25" s="30">
        <v>45</v>
      </c>
      <c r="M25" s="30">
        <v>5.5</v>
      </c>
      <c r="N25" s="30">
        <v>48</v>
      </c>
      <c r="O25" s="30">
        <v>5</v>
      </c>
      <c r="P25" s="30">
        <v>50</v>
      </c>
      <c r="Q25" s="30">
        <v>5.5</v>
      </c>
      <c r="R25" s="29">
        <v>91</v>
      </c>
      <c r="S25" s="29">
        <v>10.5</v>
      </c>
      <c r="T25" s="33"/>
      <c r="U25" s="33"/>
    </row>
    <row r="26" spans="5:21" ht="12.75"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29"/>
      <c r="S26" s="29"/>
      <c r="T26" s="33"/>
      <c r="U26" s="33"/>
    </row>
    <row r="27" spans="1:21" ht="12.75">
      <c r="A27" s="7" t="s">
        <v>94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29"/>
      <c r="S27" s="29"/>
      <c r="T27" s="33"/>
      <c r="U27" s="33"/>
    </row>
    <row r="28" spans="1:21" ht="12.75">
      <c r="A28" s="17" t="s">
        <v>95</v>
      </c>
      <c r="B28" t="s">
        <v>90</v>
      </c>
      <c r="C28" s="6">
        <v>1999</v>
      </c>
      <c r="D28" s="23">
        <v>43.6</v>
      </c>
      <c r="E28" s="30">
        <v>32</v>
      </c>
      <c r="F28" s="30">
        <v>5</v>
      </c>
      <c r="G28" s="30">
        <v>35</v>
      </c>
      <c r="H28" s="30">
        <v>6.5</v>
      </c>
      <c r="I28" s="30">
        <v>37</v>
      </c>
      <c r="J28" s="30">
        <v>7</v>
      </c>
      <c r="K28" s="30"/>
      <c r="L28" s="30">
        <v>45</v>
      </c>
      <c r="M28" s="30">
        <v>7</v>
      </c>
      <c r="N28" s="31">
        <v>50</v>
      </c>
      <c r="O28" s="31" t="s">
        <v>77</v>
      </c>
      <c r="P28" s="30">
        <v>50</v>
      </c>
      <c r="Q28" s="30">
        <v>6.5</v>
      </c>
      <c r="R28" s="29">
        <v>87</v>
      </c>
      <c r="S28" s="29">
        <v>14</v>
      </c>
      <c r="T28" s="33"/>
      <c r="U28" s="33"/>
    </row>
    <row r="29" spans="1:21" ht="12.75">
      <c r="A29" s="1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29"/>
      <c r="S29" s="29"/>
      <c r="U29" s="33"/>
    </row>
    <row r="30" spans="1:21" ht="12.75">
      <c r="A30" s="7" t="s">
        <v>96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29"/>
      <c r="S30" s="29"/>
      <c r="U30" s="33"/>
    </row>
    <row r="31" spans="1:21" ht="12.75">
      <c r="A31" s="17" t="s">
        <v>97</v>
      </c>
      <c r="B31" s="17" t="s">
        <v>76</v>
      </c>
      <c r="C31" s="6">
        <v>2000</v>
      </c>
      <c r="D31" s="23">
        <v>47.5</v>
      </c>
      <c r="E31" s="30">
        <v>28</v>
      </c>
      <c r="F31" s="30">
        <v>3</v>
      </c>
      <c r="G31" s="30">
        <v>30</v>
      </c>
      <c r="H31" s="30">
        <v>3</v>
      </c>
      <c r="I31" s="31">
        <v>32</v>
      </c>
      <c r="J31" s="31" t="s">
        <v>77</v>
      </c>
      <c r="K31" s="30"/>
      <c r="L31" s="30">
        <v>34</v>
      </c>
      <c r="M31" s="30">
        <v>3.5</v>
      </c>
      <c r="N31" s="30">
        <v>36</v>
      </c>
      <c r="O31" s="30">
        <v>3.5</v>
      </c>
      <c r="P31" s="31">
        <v>38</v>
      </c>
      <c r="Q31" s="31" t="s">
        <v>77</v>
      </c>
      <c r="R31" s="29">
        <v>66</v>
      </c>
      <c r="S31" s="29">
        <v>6.5</v>
      </c>
      <c r="T31" s="35"/>
      <c r="U31" s="33"/>
    </row>
    <row r="32" spans="5:21" ht="12.7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29"/>
      <c r="S32" s="29"/>
      <c r="T32" s="35"/>
      <c r="U32" s="33"/>
    </row>
    <row r="33" spans="1:21" ht="12.75">
      <c r="A33" s="7" t="s">
        <v>88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29"/>
      <c r="S33" s="29"/>
      <c r="T33" s="33"/>
      <c r="U33" s="33"/>
    </row>
    <row r="34" spans="1:21" ht="12.75">
      <c r="A34" t="s">
        <v>98</v>
      </c>
      <c r="B34" t="s">
        <v>93</v>
      </c>
      <c r="C34" s="6">
        <v>2000</v>
      </c>
      <c r="D34" s="23">
        <v>55.9</v>
      </c>
      <c r="E34" s="30">
        <v>31</v>
      </c>
      <c r="F34" s="30">
        <v>4</v>
      </c>
      <c r="G34" s="30">
        <v>33</v>
      </c>
      <c r="H34" s="30">
        <v>4</v>
      </c>
      <c r="I34" s="30">
        <v>35</v>
      </c>
      <c r="J34" s="30">
        <v>4</v>
      </c>
      <c r="K34" s="30"/>
      <c r="L34" s="30">
        <v>46</v>
      </c>
      <c r="M34" s="30">
        <v>6</v>
      </c>
      <c r="N34" s="30">
        <v>48</v>
      </c>
      <c r="O34" s="30">
        <v>6</v>
      </c>
      <c r="P34" s="30">
        <v>50</v>
      </c>
      <c r="Q34" s="30">
        <v>5.5</v>
      </c>
      <c r="R34" s="29">
        <v>85</v>
      </c>
      <c r="S34" s="29">
        <v>10</v>
      </c>
      <c r="T34" s="33"/>
      <c r="U34" s="33"/>
    </row>
    <row r="35" spans="5:21" ht="10.5" customHeight="1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29"/>
      <c r="S35" s="29"/>
      <c r="T35" s="33"/>
      <c r="U35" s="33"/>
    </row>
    <row r="36" spans="10:21" ht="12.75">
      <c r="J36" s="28" t="s">
        <v>14</v>
      </c>
      <c r="K36" s="28"/>
      <c r="L36" s="28"/>
      <c r="M36" s="28" t="s">
        <v>15</v>
      </c>
      <c r="N36" s="28"/>
      <c r="O36" s="28"/>
      <c r="P36" s="28" t="s">
        <v>16</v>
      </c>
      <c r="R36" s="29"/>
      <c r="S36" s="29"/>
      <c r="U36" s="33"/>
    </row>
    <row r="37" spans="1:19" ht="12.75">
      <c r="A37" s="7" t="s">
        <v>99</v>
      </c>
      <c r="C37" s="36" t="s">
        <v>100</v>
      </c>
      <c r="G37" s="28">
        <f>SUM(J37+M37+P37)</f>
        <v>15.5</v>
      </c>
      <c r="H37" s="28" t="s">
        <v>12</v>
      </c>
      <c r="J37" s="24">
        <v>15.5</v>
      </c>
      <c r="K37" s="30" t="s">
        <v>12</v>
      </c>
      <c r="N37" s="30" t="s">
        <v>12</v>
      </c>
      <c r="Q37" s="30" t="s">
        <v>12</v>
      </c>
      <c r="R37" s="29"/>
      <c r="S37" s="29"/>
    </row>
    <row r="38" spans="1:19" ht="12.75">
      <c r="A38" s="17"/>
      <c r="C38" s="36" t="s">
        <v>101</v>
      </c>
      <c r="G38" s="28">
        <f>SUM(J38+M38+P38)</f>
        <v>14</v>
      </c>
      <c r="H38" s="28" t="s">
        <v>12</v>
      </c>
      <c r="J38" s="24">
        <v>14</v>
      </c>
      <c r="K38" s="30" t="s">
        <v>12</v>
      </c>
      <c r="N38" s="30" t="s">
        <v>12</v>
      </c>
      <c r="Q38" s="30" t="s">
        <v>12</v>
      </c>
      <c r="R38" s="29"/>
      <c r="S38" s="29"/>
    </row>
    <row r="39" spans="1:19" ht="12.75">
      <c r="A39" s="17"/>
      <c r="C39" s="36" t="s">
        <v>54</v>
      </c>
      <c r="G39" s="28">
        <f>SUM(J39+M39+P39)</f>
        <v>13.5</v>
      </c>
      <c r="H39" s="28" t="s">
        <v>12</v>
      </c>
      <c r="J39" s="24">
        <v>13.5</v>
      </c>
      <c r="K39" s="30" t="s">
        <v>12</v>
      </c>
      <c r="N39" s="30" t="s">
        <v>12</v>
      </c>
      <c r="Q39" s="30" t="s">
        <v>12</v>
      </c>
      <c r="R39" s="29"/>
      <c r="S39" s="29"/>
    </row>
    <row r="40" spans="7:19" ht="9" customHeight="1">
      <c r="G40" s="28"/>
      <c r="H40" s="28"/>
      <c r="R40" s="29"/>
      <c r="S40" s="29"/>
    </row>
    <row r="41" spans="1:19" ht="12.75">
      <c r="A41" s="7" t="s">
        <v>102</v>
      </c>
      <c r="C41" s="36" t="s">
        <v>103</v>
      </c>
      <c r="G41" s="28">
        <f>SUM(J41+M41+P41)</f>
        <v>14</v>
      </c>
      <c r="H41" s="28" t="s">
        <v>12</v>
      </c>
      <c r="J41" s="30">
        <v>14</v>
      </c>
      <c r="K41" s="30" t="s">
        <v>12</v>
      </c>
      <c r="N41" s="30" t="s">
        <v>12</v>
      </c>
      <c r="Q41" s="30" t="s">
        <v>12</v>
      </c>
      <c r="R41" s="29"/>
      <c r="S41" s="29"/>
    </row>
    <row r="42" spans="3:19" ht="12.75">
      <c r="C42" s="36" t="s">
        <v>104</v>
      </c>
      <c r="G42" s="28">
        <f>SUM(J42+M42+P42)</f>
        <v>12.5</v>
      </c>
      <c r="H42" s="28" t="s">
        <v>12</v>
      </c>
      <c r="J42" s="24">
        <v>12.5</v>
      </c>
      <c r="K42" s="30" t="s">
        <v>12</v>
      </c>
      <c r="N42" s="30" t="s">
        <v>12</v>
      </c>
      <c r="Q42" s="30" t="s">
        <v>12</v>
      </c>
      <c r="R42" s="29"/>
      <c r="S42" s="29"/>
    </row>
    <row r="43" spans="3:19" ht="12.75">
      <c r="C43" s="36" t="s">
        <v>105</v>
      </c>
      <c r="G43" s="28">
        <f>SUM(J43+M43+P43)</f>
        <v>10.5</v>
      </c>
      <c r="H43" s="28" t="s">
        <v>12</v>
      </c>
      <c r="J43" s="24">
        <v>10.5</v>
      </c>
      <c r="K43" s="30" t="s">
        <v>12</v>
      </c>
      <c r="N43" s="30" t="s">
        <v>12</v>
      </c>
      <c r="Q43" s="30" t="s">
        <v>12</v>
      </c>
      <c r="R43" s="29"/>
      <c r="S43" s="29"/>
    </row>
    <row r="44" spans="7:19" ht="9" customHeight="1">
      <c r="G44" s="28"/>
      <c r="H44" s="28"/>
      <c r="R44" s="29"/>
      <c r="S44" s="29"/>
    </row>
    <row r="45" spans="1:19" s="76" customFormat="1" ht="15.75">
      <c r="A45" s="76" t="s">
        <v>106</v>
      </c>
      <c r="C45" s="77"/>
      <c r="D45" s="78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</row>
    <row r="46" spans="7:19" ht="9" customHeight="1">
      <c r="G46" s="28"/>
      <c r="H46" s="28"/>
      <c r="R46" s="29"/>
      <c r="S46" s="29"/>
    </row>
    <row r="47" spans="1:8" ht="12.75">
      <c r="A47" s="7" t="s">
        <v>62</v>
      </c>
      <c r="H47" s="28" t="s">
        <v>63</v>
      </c>
    </row>
    <row r="48" spans="1:11" ht="12.75">
      <c r="A48" t="s">
        <v>100</v>
      </c>
      <c r="D48" s="37" t="s">
        <v>107</v>
      </c>
      <c r="H48" s="17" t="s">
        <v>103</v>
      </c>
      <c r="I48"/>
      <c r="J48" s="6"/>
      <c r="K48" s="36" t="s">
        <v>60</v>
      </c>
    </row>
    <row r="49" spans="1:19" ht="12.75">
      <c r="A49" s="17" t="s">
        <v>54</v>
      </c>
      <c r="D49" s="30" t="s">
        <v>107</v>
      </c>
      <c r="H49" s="30" t="s">
        <v>104</v>
      </c>
      <c r="K49" s="30" t="s">
        <v>17</v>
      </c>
      <c r="S49" s="24"/>
    </row>
    <row r="50" spans="8:11" ht="12.75">
      <c r="H50" s="30" t="s">
        <v>108</v>
      </c>
      <c r="K50" s="30" t="s">
        <v>109</v>
      </c>
    </row>
    <row r="51" spans="1:11" ht="17.25" customHeight="1">
      <c r="A51" s="79" t="s">
        <v>110</v>
      </c>
      <c r="B51" s="76" t="s">
        <v>111</v>
      </c>
      <c r="K51" s="25"/>
    </row>
    <row r="52" ht="12.75">
      <c r="S52" s="24"/>
    </row>
    <row r="53" ht="12.75">
      <c r="K53" s="25"/>
    </row>
    <row r="55" spans="1:4" ht="12.75">
      <c r="A55" s="24"/>
      <c r="B55" s="24"/>
      <c r="C55" s="24"/>
      <c r="D55" s="24"/>
    </row>
    <row r="56" spans="3:4" ht="20.25">
      <c r="C56" s="39"/>
      <c r="D56" s="40"/>
    </row>
    <row r="57" spans="1:4" ht="20.25">
      <c r="A57" s="38"/>
      <c r="B57" s="38"/>
      <c r="C57" s="39"/>
      <c r="D57" s="40"/>
    </row>
    <row r="58" spans="1:4" ht="20.25">
      <c r="A58" s="38"/>
      <c r="B58" s="38"/>
      <c r="C58" s="39"/>
      <c r="D58" s="40"/>
    </row>
    <row r="59" spans="3:19" s="41" customFormat="1" ht="20.25">
      <c r="C59" s="42"/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</sheetData>
  <sheetProtection/>
  <mergeCells count="1">
    <mergeCell ref="T4:U4"/>
  </mergeCells>
  <printOptions gridLines="1" horizontalCentered="1" vertic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4"/>
  <sheetViews>
    <sheetView zoomScalePageLayoutView="0" workbookViewId="0" topLeftCell="A1">
      <selection activeCell="C36" sqref="C36"/>
    </sheetView>
  </sheetViews>
  <sheetFormatPr defaultColWidth="11.421875" defaultRowHeight="12.75"/>
  <cols>
    <col min="1" max="1" width="20.8515625" style="62" customWidth="1"/>
    <col min="2" max="2" width="7.7109375" style="59" customWidth="1"/>
    <col min="3" max="4" width="7.7109375" style="60" customWidth="1"/>
    <col min="5" max="5" width="7.7109375" style="61" customWidth="1"/>
    <col min="6" max="6" width="4.7109375" style="62" customWidth="1"/>
    <col min="7" max="7" width="7.7109375" style="60" customWidth="1"/>
    <col min="8" max="8" width="7.7109375" style="63" customWidth="1"/>
    <col min="9" max="9" width="7.7109375" style="61" customWidth="1"/>
    <col min="10" max="10" width="9.57421875" style="61" customWidth="1"/>
    <col min="11" max="11" width="7.7109375" style="50" customWidth="1"/>
    <col min="12" max="12" width="11.421875" style="51" customWidth="1"/>
    <col min="13" max="16384" width="11.421875" style="50" customWidth="1"/>
  </cols>
  <sheetData>
    <row r="1" spans="1:10" ht="18">
      <c r="A1" s="45" t="s">
        <v>112</v>
      </c>
      <c r="B1" s="46"/>
      <c r="C1" s="47"/>
      <c r="D1" s="47"/>
      <c r="E1" s="48"/>
      <c r="F1" s="45"/>
      <c r="G1" s="47"/>
      <c r="H1" s="49"/>
      <c r="I1" s="48"/>
      <c r="J1" s="48"/>
    </row>
    <row r="2" spans="1:10" ht="18">
      <c r="A2" s="52"/>
      <c r="B2" s="46"/>
      <c r="C2" s="47"/>
      <c r="D2" s="47"/>
      <c r="E2" s="48"/>
      <c r="F2" s="45"/>
      <c r="G2" s="47"/>
      <c r="H2" s="49"/>
      <c r="I2" s="48"/>
      <c r="J2" s="48"/>
    </row>
    <row r="3" spans="1:10" ht="12.75">
      <c r="A3" s="53"/>
      <c r="B3" s="54" t="s">
        <v>1</v>
      </c>
      <c r="C3" s="55" t="s">
        <v>113</v>
      </c>
      <c r="D3" s="55" t="s">
        <v>114</v>
      </c>
      <c r="E3" s="56" t="s">
        <v>12</v>
      </c>
      <c r="F3" s="53"/>
      <c r="G3" s="55" t="s">
        <v>115</v>
      </c>
      <c r="H3" s="57" t="s">
        <v>114</v>
      </c>
      <c r="I3" s="56" t="s">
        <v>12</v>
      </c>
      <c r="J3" s="56" t="s">
        <v>13</v>
      </c>
    </row>
    <row r="4" spans="1:10" ht="12.75">
      <c r="A4" s="53"/>
      <c r="B4" s="54"/>
      <c r="C4" s="55"/>
      <c r="D4" s="55"/>
      <c r="E4" s="56"/>
      <c r="F4" s="53"/>
      <c r="G4" s="55"/>
      <c r="H4" s="57"/>
      <c r="I4" s="56"/>
      <c r="J4" s="56"/>
    </row>
    <row r="5" spans="1:10" ht="12.75">
      <c r="A5" s="53" t="s">
        <v>116</v>
      </c>
      <c r="B5" s="54"/>
      <c r="C5" s="55"/>
      <c r="D5" s="55"/>
      <c r="E5" s="56"/>
      <c r="F5" s="53"/>
      <c r="G5" s="55"/>
      <c r="H5" s="57"/>
      <c r="I5" s="56"/>
      <c r="J5" s="56"/>
    </row>
    <row r="6" spans="1:10" ht="12.75">
      <c r="A6" s="53"/>
      <c r="B6" s="54"/>
      <c r="C6" s="55"/>
      <c r="D6" s="55"/>
      <c r="E6" s="56"/>
      <c r="F6" s="53"/>
      <c r="G6" s="55"/>
      <c r="H6" s="57"/>
      <c r="I6" s="56"/>
      <c r="J6" s="56"/>
    </row>
    <row r="7" spans="1:12" s="65" customFormat="1" ht="12.75">
      <c r="A7" s="58" t="s">
        <v>26</v>
      </c>
      <c r="B7" s="59">
        <v>65.4</v>
      </c>
      <c r="C7" s="60">
        <v>38</v>
      </c>
      <c r="D7" s="60">
        <v>5.5</v>
      </c>
      <c r="E7" s="61">
        <f>C7*50/B7+D7*10</f>
        <v>84.0519877675841</v>
      </c>
      <c r="F7" s="62"/>
      <c r="G7" s="60">
        <v>50</v>
      </c>
      <c r="H7" s="63">
        <v>7.5</v>
      </c>
      <c r="I7" s="64">
        <f>G7*50/B7+H7*10</f>
        <v>113.2262996941896</v>
      </c>
      <c r="J7" s="56">
        <f>E9+I9</f>
        <v>229.92354740061162</v>
      </c>
      <c r="L7" s="51"/>
    </row>
    <row r="8" spans="1:12" s="65" customFormat="1" ht="12.75">
      <c r="A8" s="62">
        <v>1999</v>
      </c>
      <c r="B8" s="59">
        <v>65.4</v>
      </c>
      <c r="C8" s="60">
        <v>41</v>
      </c>
      <c r="D8" s="60">
        <v>6.6</v>
      </c>
      <c r="E8" s="61">
        <f>C8*50/B8+D8*10</f>
        <v>97.34556574923548</v>
      </c>
      <c r="F8" s="62"/>
      <c r="G8" s="60">
        <v>53</v>
      </c>
      <c r="H8" s="63">
        <v>8</v>
      </c>
      <c r="I8" s="64">
        <f>G8*50/B8+H8*10</f>
        <v>120.51987767584097</v>
      </c>
      <c r="J8" s="56"/>
      <c r="L8" s="51"/>
    </row>
    <row r="9" spans="1:10" ht="12.75">
      <c r="A9" s="66"/>
      <c r="B9" s="59">
        <v>65.4</v>
      </c>
      <c r="C9" s="60">
        <v>43</v>
      </c>
      <c r="D9" s="60">
        <v>7.5</v>
      </c>
      <c r="E9" s="67">
        <f>C9*50/B9+D9*10</f>
        <v>107.87461773700306</v>
      </c>
      <c r="G9" s="60">
        <v>55</v>
      </c>
      <c r="H9" s="63">
        <v>8</v>
      </c>
      <c r="I9" s="68">
        <f>G9*50/B9+H9*10</f>
        <v>122.04892966360856</v>
      </c>
      <c r="J9" s="56"/>
    </row>
    <row r="10" spans="1:10" ht="12.75">
      <c r="A10" s="53"/>
      <c r="B10" s="54"/>
      <c r="C10" s="55"/>
      <c r="D10" s="55"/>
      <c r="F10" s="53"/>
      <c r="G10" s="55"/>
      <c r="H10" s="57"/>
      <c r="I10" s="56"/>
      <c r="J10" s="56"/>
    </row>
    <row r="11" spans="1:10" ht="12.75">
      <c r="A11" s="58" t="s">
        <v>54</v>
      </c>
      <c r="B11" s="59">
        <v>54.6</v>
      </c>
      <c r="C11" s="60">
        <v>33</v>
      </c>
      <c r="D11" s="60">
        <v>5.5</v>
      </c>
      <c r="E11" s="61">
        <f>C11*50/B11+D11*10</f>
        <v>85.21978021978022</v>
      </c>
      <c r="G11" s="60">
        <v>40</v>
      </c>
      <c r="H11" s="63">
        <v>7</v>
      </c>
      <c r="I11" s="69">
        <f>G11*50/B11+H11*10</f>
        <v>106.63003663003663</v>
      </c>
      <c r="J11" s="56">
        <f>E12+I13</f>
        <v>208.26007326007326</v>
      </c>
    </row>
    <row r="12" spans="1:12" s="65" customFormat="1" ht="12.75">
      <c r="A12" s="62">
        <v>2000</v>
      </c>
      <c r="B12" s="59">
        <v>54.6</v>
      </c>
      <c r="C12" s="60">
        <v>35</v>
      </c>
      <c r="D12" s="60">
        <v>6.5</v>
      </c>
      <c r="E12" s="68">
        <f>C12*50/B12+D12*10</f>
        <v>97.05128205128204</v>
      </c>
      <c r="F12" s="62"/>
      <c r="G12" s="60">
        <v>43</v>
      </c>
      <c r="H12" s="63">
        <v>7</v>
      </c>
      <c r="I12" s="69">
        <f>G12*50/B12+H12*10</f>
        <v>109.37728937728937</v>
      </c>
      <c r="J12" s="56"/>
      <c r="L12" s="51"/>
    </row>
    <row r="13" spans="1:10" ht="12.75">
      <c r="A13" s="66"/>
      <c r="B13" s="59">
        <v>54.6</v>
      </c>
      <c r="C13" s="60">
        <v>37</v>
      </c>
      <c r="D13" s="70">
        <v>4.5</v>
      </c>
      <c r="E13" s="61">
        <f>C13*50/B13+D13*10</f>
        <v>78.88278388278388</v>
      </c>
      <c r="G13" s="60">
        <v>45</v>
      </c>
      <c r="H13" s="63">
        <v>7</v>
      </c>
      <c r="I13" s="67">
        <f>G13*50/B13+H13*10</f>
        <v>111.20879120879121</v>
      </c>
      <c r="J13" s="56"/>
    </row>
    <row r="14" spans="1:10" ht="12.75">
      <c r="A14" s="66"/>
      <c r="D14" s="70"/>
      <c r="E14" s="69"/>
      <c r="I14" s="67"/>
      <c r="J14" s="56"/>
    </row>
    <row r="15" spans="1:10" ht="12.75">
      <c r="A15" s="58" t="s">
        <v>104</v>
      </c>
      <c r="B15" s="59">
        <v>33.5</v>
      </c>
      <c r="C15" s="60">
        <v>29</v>
      </c>
      <c r="D15" s="60">
        <v>6</v>
      </c>
      <c r="E15" s="64">
        <f>C15*50/B15+D15*10</f>
        <v>103.28358208955224</v>
      </c>
      <c r="G15" s="71">
        <v>38</v>
      </c>
      <c r="H15" s="72" t="s">
        <v>77</v>
      </c>
      <c r="I15" s="73">
        <v>0</v>
      </c>
      <c r="J15" s="56">
        <f>E16+I16</f>
        <v>227.98507462686567</v>
      </c>
    </row>
    <row r="16" spans="1:10" ht="12.75">
      <c r="A16" s="62">
        <v>2001</v>
      </c>
      <c r="B16" s="59">
        <v>33.5</v>
      </c>
      <c r="C16" s="60">
        <v>31</v>
      </c>
      <c r="D16" s="70">
        <v>6.5</v>
      </c>
      <c r="E16" s="68">
        <f aca="true" t="shared" si="0" ref="E16:E21">C16*50/B16+D16*10</f>
        <v>111.26865671641791</v>
      </c>
      <c r="G16" s="60">
        <v>38</v>
      </c>
      <c r="H16" s="63">
        <v>6</v>
      </c>
      <c r="I16" s="67">
        <f>G16*50/B16+H16*10</f>
        <v>116.71641791044776</v>
      </c>
      <c r="J16" s="56"/>
    </row>
    <row r="17" spans="2:10" ht="12.75">
      <c r="B17" s="59">
        <v>33.5</v>
      </c>
      <c r="C17" s="60">
        <v>32</v>
      </c>
      <c r="D17" s="60">
        <v>6</v>
      </c>
      <c r="E17" s="64">
        <f t="shared" si="0"/>
        <v>107.76119402985074</v>
      </c>
      <c r="G17" s="60">
        <v>41</v>
      </c>
      <c r="H17" s="63">
        <v>5</v>
      </c>
      <c r="I17" s="69">
        <f>G17*50/B17+H17*10</f>
        <v>111.19402985074626</v>
      </c>
      <c r="J17" s="56"/>
    </row>
    <row r="18" spans="1:10" ht="12.75">
      <c r="A18" s="53"/>
      <c r="B18" s="54"/>
      <c r="C18" s="55"/>
      <c r="D18" s="55"/>
      <c r="E18" s="64"/>
      <c r="F18" s="53"/>
      <c r="G18" s="55"/>
      <c r="H18" s="57"/>
      <c r="I18" s="56"/>
      <c r="J18" s="56"/>
    </row>
    <row r="19" spans="1:10" ht="12.75">
      <c r="A19" s="58" t="s">
        <v>103</v>
      </c>
      <c r="B19" s="59">
        <v>43.6</v>
      </c>
      <c r="C19" s="60">
        <v>32</v>
      </c>
      <c r="D19" s="60">
        <v>5</v>
      </c>
      <c r="E19" s="64">
        <f t="shared" si="0"/>
        <v>86.69724770642202</v>
      </c>
      <c r="G19" s="60">
        <v>45</v>
      </c>
      <c r="H19" s="63">
        <v>7</v>
      </c>
      <c r="I19" s="69">
        <f>G19*50/B19+H19*10</f>
        <v>121.60550458715596</v>
      </c>
      <c r="J19" s="56">
        <f>E21+I21</f>
        <v>234.77064220183487</v>
      </c>
    </row>
    <row r="20" spans="1:12" s="65" customFormat="1" ht="12.75">
      <c r="A20" s="62">
        <v>1999</v>
      </c>
      <c r="B20" s="59">
        <v>43.6</v>
      </c>
      <c r="C20" s="60">
        <v>35</v>
      </c>
      <c r="D20" s="60">
        <v>6.5</v>
      </c>
      <c r="E20" s="64">
        <f t="shared" si="0"/>
        <v>105.13761467889908</v>
      </c>
      <c r="F20" s="62"/>
      <c r="G20" s="71">
        <v>50</v>
      </c>
      <c r="H20" s="72" t="s">
        <v>77</v>
      </c>
      <c r="I20" s="73">
        <v>0</v>
      </c>
      <c r="J20" s="56"/>
      <c r="L20" s="51"/>
    </row>
    <row r="21" spans="1:10" ht="12.75">
      <c r="A21" s="66"/>
      <c r="B21" s="59">
        <v>43.6</v>
      </c>
      <c r="C21" s="60">
        <v>37</v>
      </c>
      <c r="D21" s="70">
        <v>7</v>
      </c>
      <c r="E21" s="68">
        <f t="shared" si="0"/>
        <v>112.43119266055047</v>
      </c>
      <c r="G21" s="60">
        <v>50</v>
      </c>
      <c r="H21" s="63">
        <v>6.5</v>
      </c>
      <c r="I21" s="67">
        <f>G21*50/B21+H21*10</f>
        <v>122.33944954128441</v>
      </c>
      <c r="J21" s="56"/>
    </row>
    <row r="22" spans="1:10" ht="12.75">
      <c r="A22" s="53"/>
      <c r="B22" s="54"/>
      <c r="C22" s="55"/>
      <c r="D22" s="55"/>
      <c r="E22" s="67"/>
      <c r="F22" s="53"/>
      <c r="G22" s="55"/>
      <c r="H22" s="57"/>
      <c r="I22" s="56"/>
      <c r="J22" s="56"/>
    </row>
    <row r="23" spans="1:10" ht="12.75">
      <c r="A23" s="58" t="s">
        <v>108</v>
      </c>
      <c r="B23" s="59">
        <v>55.9</v>
      </c>
      <c r="C23" s="60">
        <v>31</v>
      </c>
      <c r="D23" s="60">
        <v>4</v>
      </c>
      <c r="E23" s="61">
        <f>C23*50/B23+D23*10</f>
        <v>67.72808586762075</v>
      </c>
      <c r="G23" s="60">
        <v>46</v>
      </c>
      <c r="H23" s="63">
        <v>6</v>
      </c>
      <c r="I23" s="69">
        <f>G23*50/B23+H23*10</f>
        <v>101.14490161001788</v>
      </c>
      <c r="J23" s="56">
        <f>E25+I24</f>
        <v>174.2397137745975</v>
      </c>
    </row>
    <row r="24" spans="1:12" s="65" customFormat="1" ht="12.75">
      <c r="A24" s="62">
        <v>2000</v>
      </c>
      <c r="B24" s="59">
        <v>55.9</v>
      </c>
      <c r="C24" s="60">
        <v>33</v>
      </c>
      <c r="D24" s="60">
        <v>4</v>
      </c>
      <c r="E24" s="64">
        <f>C24*50/B24+D24*10</f>
        <v>69.5169946332737</v>
      </c>
      <c r="F24" s="62"/>
      <c r="G24" s="60">
        <v>48</v>
      </c>
      <c r="H24" s="63">
        <v>6</v>
      </c>
      <c r="I24" s="67">
        <f>G24*50/B24+H24*10</f>
        <v>102.93381037567084</v>
      </c>
      <c r="J24" s="56"/>
      <c r="L24" s="51"/>
    </row>
    <row r="25" spans="1:10" ht="12.75">
      <c r="A25" s="66"/>
      <c r="B25" s="59">
        <v>55.9</v>
      </c>
      <c r="C25" s="60">
        <v>35</v>
      </c>
      <c r="D25" s="70">
        <v>4</v>
      </c>
      <c r="E25" s="67">
        <f>C25*50/B25+D25*10</f>
        <v>71.30590339892666</v>
      </c>
      <c r="G25" s="60">
        <v>50</v>
      </c>
      <c r="H25" s="63">
        <v>5.5</v>
      </c>
      <c r="I25" s="69">
        <f>G25*50/B25+H25*10</f>
        <v>99.7227191413238</v>
      </c>
      <c r="J25" s="56"/>
    </row>
    <row r="26" spans="1:10" ht="12.75">
      <c r="A26" s="53"/>
      <c r="B26" s="54"/>
      <c r="C26" s="55"/>
      <c r="D26" s="55"/>
      <c r="E26" s="56"/>
      <c r="F26" s="53"/>
      <c r="G26" s="55"/>
      <c r="H26" s="57"/>
      <c r="I26" s="56"/>
      <c r="J26" s="56"/>
    </row>
    <row r="27" spans="5:10" ht="12.75">
      <c r="E27" s="56"/>
      <c r="I27" s="56"/>
      <c r="J27" s="56"/>
    </row>
    <row r="28" spans="1:10" ht="12.75">
      <c r="A28" s="58" t="s">
        <v>117</v>
      </c>
      <c r="B28" s="58" t="s">
        <v>118</v>
      </c>
      <c r="J28" s="56"/>
    </row>
    <row r="29" spans="2:12" s="65" customFormat="1" ht="12.75">
      <c r="B29" s="59"/>
      <c r="C29" s="60"/>
      <c r="D29" s="60"/>
      <c r="E29" s="67"/>
      <c r="F29" s="62"/>
      <c r="G29" s="60"/>
      <c r="H29" s="63"/>
      <c r="I29" s="69"/>
      <c r="J29" s="56"/>
      <c r="L29" s="51"/>
    </row>
    <row r="30" spans="1:10" ht="18">
      <c r="A30" s="45"/>
      <c r="B30" s="46"/>
      <c r="C30" s="47"/>
      <c r="D30" s="47"/>
      <c r="E30" s="48"/>
      <c r="F30" s="45"/>
      <c r="G30" s="47"/>
      <c r="H30" s="49"/>
      <c r="I30" s="48"/>
      <c r="J30" s="48"/>
    </row>
    <row r="31" spans="1:10" ht="18">
      <c r="A31" s="52"/>
      <c r="B31" s="46"/>
      <c r="C31" s="47"/>
      <c r="D31" s="47"/>
      <c r="E31" s="48"/>
      <c r="F31" s="45"/>
      <c r="G31" s="47"/>
      <c r="H31" s="49"/>
      <c r="I31" s="48"/>
      <c r="J31" s="48"/>
    </row>
    <row r="33" spans="1:10" ht="12.75">
      <c r="A33" s="53"/>
      <c r="B33" s="54"/>
      <c r="C33" s="55"/>
      <c r="D33" s="55"/>
      <c r="E33" s="56"/>
      <c r="F33" s="53"/>
      <c r="G33" s="55"/>
      <c r="H33" s="57"/>
      <c r="I33" s="56"/>
      <c r="J33" s="56"/>
    </row>
    <row r="34" spans="1:10" ht="12.75">
      <c r="A34" s="53"/>
      <c r="B34" s="54"/>
      <c r="C34" s="55"/>
      <c r="D34" s="55"/>
      <c r="E34" s="56"/>
      <c r="F34" s="53"/>
      <c r="G34" s="55"/>
      <c r="H34" s="57"/>
      <c r="I34" s="56"/>
      <c r="J34" s="56"/>
    </row>
    <row r="35" spans="9:10" ht="12.75">
      <c r="I35" s="67"/>
      <c r="J35" s="56"/>
    </row>
    <row r="36" spans="1:12" s="65" customFormat="1" ht="12.75">
      <c r="A36" s="62"/>
      <c r="B36" s="59"/>
      <c r="C36" s="60"/>
      <c r="D36" s="60"/>
      <c r="E36" s="61"/>
      <c r="F36" s="62"/>
      <c r="G36" s="60"/>
      <c r="H36" s="63"/>
      <c r="I36" s="69"/>
      <c r="J36" s="56"/>
      <c r="L36" s="51"/>
    </row>
    <row r="37" spans="5:10" ht="12.75">
      <c r="E37" s="56"/>
      <c r="I37" s="67"/>
      <c r="J37" s="56"/>
    </row>
    <row r="38" spans="1:10" ht="12.75">
      <c r="A38" s="53"/>
      <c r="B38" s="54"/>
      <c r="C38" s="55"/>
      <c r="D38" s="55"/>
      <c r="E38" s="56"/>
      <c r="F38" s="53"/>
      <c r="G38" s="55"/>
      <c r="H38" s="57"/>
      <c r="I38" s="56"/>
      <c r="J38" s="56"/>
    </row>
    <row r="39" spans="1:12" s="65" customFormat="1" ht="12.75">
      <c r="A39" s="58"/>
      <c r="B39" s="59"/>
      <c r="C39" s="60"/>
      <c r="D39" s="60"/>
      <c r="E39" s="61"/>
      <c r="F39" s="62"/>
      <c r="G39" s="60"/>
      <c r="H39" s="63"/>
      <c r="I39" s="61"/>
      <c r="J39" s="56"/>
      <c r="L39" s="51"/>
    </row>
    <row r="40" spans="1:12" s="65" customFormat="1" ht="12.75">
      <c r="A40" s="62"/>
      <c r="B40" s="59"/>
      <c r="C40" s="60"/>
      <c r="D40" s="60"/>
      <c r="E40" s="61"/>
      <c r="F40" s="62"/>
      <c r="G40" s="60"/>
      <c r="H40" s="63"/>
      <c r="I40" s="56"/>
      <c r="J40" s="56"/>
      <c r="L40" s="51"/>
    </row>
    <row r="41" spans="1:10" ht="12.75">
      <c r="A41" s="66"/>
      <c r="E41" s="56"/>
      <c r="I41" s="69"/>
      <c r="J41" s="56"/>
    </row>
    <row r="42" spans="1:10" ht="12.75">
      <c r="A42" s="53"/>
      <c r="B42" s="54"/>
      <c r="C42" s="55"/>
      <c r="D42" s="55"/>
      <c r="E42" s="56"/>
      <c r="F42" s="53"/>
      <c r="G42" s="55"/>
      <c r="H42" s="57"/>
      <c r="I42" s="56"/>
      <c r="J42" s="56"/>
    </row>
    <row r="43" spans="1:10" ht="12.75">
      <c r="A43" s="58"/>
      <c r="E43" s="69"/>
      <c r="I43" s="69"/>
      <c r="J43" s="56"/>
    </row>
    <row r="44" spans="1:12" s="65" customFormat="1" ht="12.75">
      <c r="A44" s="62"/>
      <c r="B44" s="59"/>
      <c r="C44" s="60"/>
      <c r="D44" s="60"/>
      <c r="E44" s="67"/>
      <c r="F44" s="62"/>
      <c r="G44" s="60"/>
      <c r="H44" s="63"/>
      <c r="I44" s="67"/>
      <c r="J44" s="56"/>
      <c r="L44" s="51"/>
    </row>
    <row r="45" spans="1:10" ht="12.75">
      <c r="A45" s="66"/>
      <c r="D45" s="70"/>
      <c r="E45" s="69"/>
      <c r="I45" s="69"/>
      <c r="J45" s="56"/>
    </row>
    <row r="46" spans="1:10" ht="12.75">
      <c r="A46" s="53"/>
      <c r="B46" s="54"/>
      <c r="C46" s="55"/>
      <c r="D46" s="55"/>
      <c r="E46" s="56"/>
      <c r="F46" s="53"/>
      <c r="G46" s="55"/>
      <c r="H46" s="57"/>
      <c r="I46" s="56"/>
      <c r="J46" s="56"/>
    </row>
    <row r="47" spans="1:10" ht="12.75">
      <c r="A47" s="58"/>
      <c r="E47" s="56"/>
      <c r="I47" s="67"/>
      <c r="J47" s="56"/>
    </row>
    <row r="48" spans="1:12" s="65" customFormat="1" ht="12.75">
      <c r="A48" s="62"/>
      <c r="B48" s="59"/>
      <c r="C48" s="60"/>
      <c r="D48" s="60"/>
      <c r="E48" s="61"/>
      <c r="F48" s="62"/>
      <c r="G48" s="60"/>
      <c r="H48" s="63"/>
      <c r="I48" s="69"/>
      <c r="J48" s="56"/>
      <c r="L48" s="51"/>
    </row>
    <row r="49" spans="5:10" ht="12.75">
      <c r="E49" s="69"/>
      <c r="J49" s="56"/>
    </row>
    <row r="50" spans="1:10" ht="12.75">
      <c r="A50" s="53"/>
      <c r="B50" s="54"/>
      <c r="C50" s="55"/>
      <c r="D50" s="55"/>
      <c r="E50" s="56"/>
      <c r="F50" s="53"/>
      <c r="G50" s="55"/>
      <c r="H50" s="57"/>
      <c r="I50" s="56"/>
      <c r="J50" s="56"/>
    </row>
    <row r="51" spans="1:10" ht="12.75">
      <c r="A51" s="58"/>
      <c r="E51" s="67"/>
      <c r="I51" s="67"/>
      <c r="J51" s="56"/>
    </row>
    <row r="52" spans="4:10" ht="12.75">
      <c r="D52" s="70"/>
      <c r="E52" s="69"/>
      <c r="I52" s="69"/>
      <c r="J52" s="56"/>
    </row>
    <row r="53" spans="5:10" ht="12.75">
      <c r="E53" s="69"/>
      <c r="J53" s="56"/>
    </row>
    <row r="54" spans="5:10" ht="12.75">
      <c r="E54" s="56"/>
      <c r="I54" s="56"/>
      <c r="J54" s="56"/>
    </row>
    <row r="55" spans="1:12" s="65" customFormat="1" ht="12.75">
      <c r="A55" s="58"/>
      <c r="B55" s="59"/>
      <c r="C55" s="60"/>
      <c r="D55" s="60"/>
      <c r="E55" s="61"/>
      <c r="F55" s="62"/>
      <c r="G55" s="60"/>
      <c r="H55" s="63"/>
      <c r="I55" s="61"/>
      <c r="J55" s="56"/>
      <c r="L55" s="51"/>
    </row>
    <row r="56" spans="1:12" s="65" customFormat="1" ht="12.75">
      <c r="A56" s="62"/>
      <c r="B56" s="59"/>
      <c r="C56" s="60"/>
      <c r="D56" s="60"/>
      <c r="E56" s="67"/>
      <c r="F56" s="62"/>
      <c r="G56" s="60"/>
      <c r="H56" s="63"/>
      <c r="I56" s="56"/>
      <c r="J56" s="56"/>
      <c r="L56" s="51"/>
    </row>
    <row r="57" spans="1:10" ht="12.75">
      <c r="A57" s="66"/>
      <c r="E57" s="69"/>
      <c r="I57" s="69"/>
      <c r="J57" s="56"/>
    </row>
    <row r="58" spans="5:10" ht="12.75">
      <c r="E58" s="56"/>
      <c r="I58" s="69"/>
      <c r="J58" s="56"/>
    </row>
    <row r="59" spans="1:10" ht="12.75">
      <c r="A59" s="58"/>
      <c r="B59" s="58"/>
      <c r="C59" s="59"/>
      <c r="E59" s="60"/>
      <c r="F59" s="67"/>
      <c r="J59" s="56"/>
    </row>
    <row r="60" spans="6:12" s="65" customFormat="1" ht="12.75">
      <c r="F60" s="62"/>
      <c r="G60" s="60"/>
      <c r="H60" s="63"/>
      <c r="I60" s="69"/>
      <c r="J60" s="56"/>
      <c r="L60" s="51"/>
    </row>
    <row r="61" spans="4:10" ht="12.75">
      <c r="D61" s="70"/>
      <c r="E61" s="69"/>
      <c r="I61" s="67"/>
      <c r="J61" s="56"/>
    </row>
    <row r="62" spans="5:10" ht="12.75">
      <c r="E62" s="69"/>
      <c r="J62" s="56"/>
    </row>
    <row r="63" spans="1:10" ht="18">
      <c r="A63" s="45"/>
      <c r="B63" s="46"/>
      <c r="C63" s="47"/>
      <c r="D63" s="47"/>
      <c r="E63" s="48"/>
      <c r="F63" s="45"/>
      <c r="G63" s="47"/>
      <c r="H63" s="49"/>
      <c r="I63" s="48"/>
      <c r="J63" s="48"/>
    </row>
    <row r="64" spans="1:10" ht="18">
      <c r="A64" s="52"/>
      <c r="B64" s="46"/>
      <c r="C64" s="47"/>
      <c r="D64" s="47"/>
      <c r="E64" s="48"/>
      <c r="F64" s="45"/>
      <c r="G64" s="47"/>
      <c r="H64" s="49"/>
      <c r="I64" s="48"/>
      <c r="J64" s="48"/>
    </row>
    <row r="66" spans="1:10" ht="12.75">
      <c r="A66" s="53"/>
      <c r="B66" s="54"/>
      <c r="C66" s="55"/>
      <c r="D66" s="55"/>
      <c r="E66" s="56"/>
      <c r="F66" s="53"/>
      <c r="G66" s="55"/>
      <c r="H66" s="57"/>
      <c r="I66" s="56"/>
      <c r="J66" s="56"/>
    </row>
    <row r="67" spans="1:10" ht="12.75">
      <c r="A67" s="53"/>
      <c r="B67" s="54"/>
      <c r="C67" s="55"/>
      <c r="D67" s="55"/>
      <c r="E67" s="56"/>
      <c r="F67" s="53"/>
      <c r="G67" s="55"/>
      <c r="H67" s="57"/>
      <c r="I67" s="56"/>
      <c r="J67" s="56"/>
    </row>
    <row r="68" spans="5:10" ht="12.75">
      <c r="E68" s="67"/>
      <c r="I68" s="67"/>
      <c r="J68" s="56"/>
    </row>
    <row r="69" spans="5:10" ht="12.75">
      <c r="E69" s="69"/>
      <c r="I69" s="69"/>
      <c r="J69" s="56"/>
    </row>
    <row r="70" spans="5:10" ht="12.75">
      <c r="E70" s="69"/>
      <c r="J70" s="56"/>
    </row>
    <row r="71" spans="1:10" ht="12.75">
      <c r="A71" s="53"/>
      <c r="B71" s="54"/>
      <c r="C71" s="55"/>
      <c r="D71" s="55"/>
      <c r="E71" s="56"/>
      <c r="F71" s="53"/>
      <c r="G71" s="55"/>
      <c r="H71" s="57"/>
      <c r="I71" s="56"/>
      <c r="J71" s="56"/>
    </row>
    <row r="72" ht="12.75">
      <c r="J72" s="56"/>
    </row>
    <row r="73" spans="9:10" ht="12.75">
      <c r="I73" s="56"/>
      <c r="J73" s="56"/>
    </row>
    <row r="74" spans="5:10" ht="12.75">
      <c r="E74" s="56"/>
      <c r="J74" s="56"/>
    </row>
    <row r="75" spans="1:10" ht="12.75">
      <c r="A75" s="53"/>
      <c r="B75" s="54"/>
      <c r="C75" s="55"/>
      <c r="D75" s="55"/>
      <c r="E75" s="56"/>
      <c r="F75" s="53"/>
      <c r="G75" s="55"/>
      <c r="H75" s="57"/>
      <c r="I75" s="56"/>
      <c r="J75" s="56"/>
    </row>
    <row r="76" spans="9:10" ht="12.75">
      <c r="I76" s="67"/>
      <c r="J76" s="56"/>
    </row>
    <row r="77" spans="9:10" ht="12.75">
      <c r="I77" s="56"/>
      <c r="J77" s="56"/>
    </row>
    <row r="78" spans="5:10" ht="12.75">
      <c r="E78" s="56"/>
      <c r="J78" s="56"/>
    </row>
    <row r="79" spans="1:10" ht="12.75">
      <c r="A79" s="53"/>
      <c r="B79" s="54"/>
      <c r="C79" s="55"/>
      <c r="D79" s="55"/>
      <c r="E79" s="56"/>
      <c r="F79" s="53"/>
      <c r="G79" s="55"/>
      <c r="H79" s="57"/>
      <c r="I79" s="56"/>
      <c r="J79" s="56"/>
    </row>
    <row r="80" spans="9:10" ht="12.75">
      <c r="I80" s="69"/>
      <c r="J80" s="56"/>
    </row>
    <row r="81" spans="9:10" ht="12.75">
      <c r="I81" s="69"/>
      <c r="J81" s="56"/>
    </row>
    <row r="82" spans="5:10" ht="12.75">
      <c r="E82" s="56"/>
      <c r="I82" s="67"/>
      <c r="J82" s="56"/>
    </row>
    <row r="84" spans="5:10" ht="12.75">
      <c r="E84" s="56"/>
      <c r="I84" s="67"/>
      <c r="J84" s="56"/>
    </row>
    <row r="85" spans="1:12" s="65" customFormat="1" ht="12.75">
      <c r="A85" s="62"/>
      <c r="B85" s="59"/>
      <c r="C85" s="60"/>
      <c r="D85" s="60"/>
      <c r="E85" s="61"/>
      <c r="F85" s="62"/>
      <c r="G85" s="60"/>
      <c r="H85" s="63"/>
      <c r="I85" s="69"/>
      <c r="J85" s="56"/>
      <c r="L85" s="51"/>
    </row>
    <row r="86" spans="5:10" ht="12.75">
      <c r="E86" s="69"/>
      <c r="J86" s="56"/>
    </row>
    <row r="87" spans="1:10" ht="12.75">
      <c r="A87" s="53"/>
      <c r="B87" s="54"/>
      <c r="C87" s="55"/>
      <c r="D87" s="55"/>
      <c r="E87" s="56"/>
      <c r="F87" s="53"/>
      <c r="G87" s="55"/>
      <c r="H87" s="57"/>
      <c r="I87" s="56"/>
      <c r="J87" s="56"/>
    </row>
    <row r="88" spans="9:10" ht="12.75">
      <c r="I88" s="67"/>
      <c r="J88" s="56"/>
    </row>
    <row r="89" spans="5:10" ht="12.75">
      <c r="E89" s="67"/>
      <c r="I89" s="69"/>
      <c r="J89" s="56"/>
    </row>
    <row r="90" spans="5:10" ht="12.75">
      <c r="E90" s="69"/>
      <c r="J90" s="56"/>
    </row>
    <row r="91" spans="5:10" ht="12.75">
      <c r="E91" s="56"/>
      <c r="I91" s="56"/>
      <c r="J91" s="56"/>
    </row>
    <row r="92" ht="12.75">
      <c r="J92" s="56"/>
    </row>
    <row r="93" spans="9:10" ht="12.75">
      <c r="I93" s="56"/>
      <c r="J93" s="56"/>
    </row>
    <row r="94" spans="5:10" ht="12.75">
      <c r="E94" s="56"/>
      <c r="J94" s="56"/>
    </row>
    <row r="95" spans="5:10" ht="12.75">
      <c r="E95" s="67"/>
      <c r="I95" s="69"/>
      <c r="J95" s="56"/>
    </row>
    <row r="96" spans="5:10" ht="12.75">
      <c r="E96" s="56"/>
      <c r="I96" s="56"/>
      <c r="J96" s="56"/>
    </row>
    <row r="97" ht="12.75">
      <c r="J97" s="56"/>
    </row>
    <row r="98" ht="12.75">
      <c r="J98" s="56"/>
    </row>
    <row r="99" spans="5:10" ht="12.75">
      <c r="E99" s="56"/>
      <c r="I99" s="56"/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spans="5:10" ht="12.75">
      <c r="E104" s="56"/>
      <c r="I104" s="56"/>
      <c r="J104" s="56"/>
    </row>
    <row r="105" ht="12.75">
      <c r="J105" s="56"/>
    </row>
    <row r="109" ht="12.75">
      <c r="J109" s="56"/>
    </row>
    <row r="113" ht="12.75">
      <c r="J113" s="56"/>
    </row>
    <row r="114" spans="5:10" ht="12.75">
      <c r="E114" s="56"/>
      <c r="J114" s="56"/>
    </row>
    <row r="115" ht="12.75">
      <c r="J115" s="56"/>
    </row>
    <row r="116" spans="9:10" ht="12.75">
      <c r="I116" s="56"/>
      <c r="J116" s="56"/>
    </row>
    <row r="117" ht="12.75">
      <c r="J117" s="56"/>
    </row>
    <row r="118" ht="12.75">
      <c r="J118" s="56"/>
    </row>
    <row r="119" ht="12.75">
      <c r="J119" s="56"/>
    </row>
    <row r="120" spans="5:10" ht="12.75">
      <c r="E120" s="56"/>
      <c r="I120" s="56"/>
      <c r="J120" s="56"/>
    </row>
    <row r="121" ht="12.75">
      <c r="J121" s="56"/>
    </row>
    <row r="122" ht="12.75">
      <c r="J122" s="56"/>
    </row>
    <row r="123" ht="12.75">
      <c r="I123" s="56"/>
    </row>
    <row r="124" ht="12.75">
      <c r="E124" s="56"/>
    </row>
    <row r="127" spans="1:12" s="65" customFormat="1" ht="12.75">
      <c r="A127" s="53"/>
      <c r="B127" s="54"/>
      <c r="C127" s="55"/>
      <c r="D127" s="55"/>
      <c r="E127" s="56"/>
      <c r="F127" s="53"/>
      <c r="G127" s="55"/>
      <c r="H127" s="57"/>
      <c r="I127" s="56"/>
      <c r="J127" s="56"/>
      <c r="L127" s="51"/>
    </row>
    <row r="128" spans="1:12" s="65" customFormat="1" ht="12.75">
      <c r="A128" s="53"/>
      <c r="B128" s="54"/>
      <c r="C128" s="55"/>
      <c r="D128" s="55"/>
      <c r="E128" s="56"/>
      <c r="F128" s="53"/>
      <c r="G128" s="55"/>
      <c r="H128" s="57"/>
      <c r="I128" s="56"/>
      <c r="J128" s="56"/>
      <c r="L128" s="51"/>
    </row>
    <row r="131" spans="1:12" s="65" customFormat="1" ht="12.75">
      <c r="A131" s="53"/>
      <c r="B131" s="54"/>
      <c r="C131" s="55"/>
      <c r="D131" s="55"/>
      <c r="E131" s="56"/>
      <c r="F131" s="53"/>
      <c r="G131" s="55"/>
      <c r="H131" s="57"/>
      <c r="I131" s="56"/>
      <c r="J131" s="56"/>
      <c r="L131" s="51"/>
    </row>
    <row r="132" ht="12.75">
      <c r="J132" s="56"/>
    </row>
    <row r="133" spans="9:10" ht="12.75">
      <c r="I133" s="56"/>
      <c r="J133" s="56"/>
    </row>
    <row r="134" ht="12.75">
      <c r="J134" s="56"/>
    </row>
    <row r="135" spans="5:10" ht="12.75">
      <c r="E135" s="56"/>
      <c r="J135" s="56"/>
    </row>
    <row r="136" ht="12.75">
      <c r="J136" s="56"/>
    </row>
    <row r="137" spans="5:10" ht="12.75">
      <c r="E137" s="56"/>
      <c r="I137" s="56"/>
      <c r="J137" s="56"/>
    </row>
    <row r="138" ht="12.75">
      <c r="J138" s="56"/>
    </row>
    <row r="139" ht="12.75">
      <c r="J139" s="56"/>
    </row>
    <row r="140" ht="12.75">
      <c r="J140" s="56"/>
    </row>
    <row r="141" ht="12.75">
      <c r="J141" s="56"/>
    </row>
    <row r="142" ht="12.75">
      <c r="J142" s="56"/>
    </row>
    <row r="143" spans="5:10" ht="12.75">
      <c r="E143" s="56"/>
      <c r="I143" s="56"/>
      <c r="J143" s="56"/>
    </row>
    <row r="144" ht="12.75">
      <c r="J144" s="56"/>
    </row>
    <row r="145" spans="10:11" ht="12.75">
      <c r="J145" s="56"/>
      <c r="K145" s="74"/>
    </row>
    <row r="146" spans="9:10" ht="12.75">
      <c r="I146" s="56"/>
      <c r="J146" s="56"/>
    </row>
    <row r="147" spans="5:10" ht="12.75">
      <c r="E147" s="56"/>
      <c r="J147" s="56"/>
    </row>
    <row r="148" ht="12.75">
      <c r="J148" s="56"/>
    </row>
    <row r="149" ht="12.75">
      <c r="J149" s="56"/>
    </row>
    <row r="150" spans="9:10" ht="12.75">
      <c r="I150" s="56"/>
      <c r="J150" s="56"/>
    </row>
    <row r="151" spans="5:10" ht="12.75">
      <c r="E151" s="56"/>
      <c r="I151" s="56"/>
      <c r="J151" s="56"/>
    </row>
    <row r="152" spans="9:10" ht="12.75">
      <c r="I152" s="56"/>
      <c r="J152" s="56"/>
    </row>
    <row r="153" ht="12.75">
      <c r="J153" s="56"/>
    </row>
    <row r="154" ht="12.75">
      <c r="J154" s="56"/>
    </row>
    <row r="155" spans="9:10" ht="12.75">
      <c r="I155" s="56"/>
      <c r="J155" s="56"/>
    </row>
    <row r="156" spans="5:10" ht="12.75">
      <c r="E156" s="56"/>
      <c r="I156" s="56"/>
      <c r="J156" s="56"/>
    </row>
    <row r="157" ht="12.75">
      <c r="J157" s="56"/>
    </row>
    <row r="158" spans="5:10" ht="12.75">
      <c r="E158" s="56"/>
      <c r="J158" s="56"/>
    </row>
    <row r="159" spans="9:10" ht="12.75">
      <c r="I159" s="56"/>
      <c r="J159" s="56"/>
    </row>
    <row r="160" ht="12.75">
      <c r="J160" s="56"/>
    </row>
    <row r="161" ht="12.75">
      <c r="J161" s="56"/>
    </row>
    <row r="162" ht="12.75">
      <c r="J162" s="56"/>
    </row>
    <row r="163" spans="9:10" ht="12.75">
      <c r="I163" s="56"/>
      <c r="J163" s="56"/>
    </row>
    <row r="164" spans="5:10" ht="12.75">
      <c r="E164" s="56"/>
      <c r="J164" s="56"/>
    </row>
    <row r="165" spans="5:10" ht="12.75">
      <c r="E165" s="56"/>
      <c r="J165" s="56"/>
    </row>
    <row r="166" spans="5:10" ht="12.75">
      <c r="E166" s="56"/>
      <c r="J166" s="56"/>
    </row>
    <row r="167" ht="12.75">
      <c r="J167" s="56"/>
    </row>
    <row r="168" spans="5:9" ht="12.75">
      <c r="E168" s="56"/>
      <c r="I168" s="56"/>
    </row>
    <row r="170" spans="1:12" s="65" customFormat="1" ht="12.75">
      <c r="A170" s="53"/>
      <c r="B170" s="54"/>
      <c r="C170" s="55"/>
      <c r="D170" s="55"/>
      <c r="E170" s="56"/>
      <c r="F170" s="53"/>
      <c r="G170" s="55"/>
      <c r="H170" s="57"/>
      <c r="I170" s="56"/>
      <c r="J170" s="56"/>
      <c r="L170" s="51"/>
    </row>
    <row r="171" spans="1:12" s="65" customFormat="1" ht="12.75">
      <c r="A171" s="53"/>
      <c r="B171" s="54"/>
      <c r="C171" s="55"/>
      <c r="D171" s="55"/>
      <c r="E171" s="56"/>
      <c r="F171" s="53"/>
      <c r="G171" s="55"/>
      <c r="H171" s="57"/>
      <c r="I171" s="56"/>
      <c r="J171" s="56"/>
      <c r="L171" s="51"/>
    </row>
    <row r="174" spans="1:12" s="65" customFormat="1" ht="12.75">
      <c r="A174" s="53"/>
      <c r="B174" s="54"/>
      <c r="C174" s="55"/>
      <c r="D174" s="55"/>
      <c r="E174" s="56"/>
      <c r="F174" s="53"/>
      <c r="G174" s="55"/>
      <c r="H174" s="57"/>
      <c r="I174" s="56"/>
      <c r="J174" s="56"/>
      <c r="L174" s="51"/>
    </row>
    <row r="175" ht="12.75">
      <c r="J175" s="56"/>
    </row>
    <row r="176" spans="9:10" ht="12.75">
      <c r="I176" s="56"/>
      <c r="J176" s="56"/>
    </row>
    <row r="177" spans="5:10" ht="12.75">
      <c r="E177" s="56"/>
      <c r="J177" s="56"/>
    </row>
    <row r="178" spans="5:10" ht="12.75">
      <c r="E178" s="56"/>
      <c r="J178" s="56"/>
    </row>
    <row r="179" ht="12.75">
      <c r="J179" s="56"/>
    </row>
    <row r="180" spans="9:10" ht="12.75">
      <c r="I180" s="56"/>
      <c r="J180" s="56"/>
    </row>
    <row r="181" spans="5:10" ht="12.75">
      <c r="E181" s="56"/>
      <c r="J181" s="56"/>
    </row>
    <row r="182" ht="12.75">
      <c r="J182" s="56"/>
    </row>
    <row r="183" ht="12.75">
      <c r="J183" s="56"/>
    </row>
    <row r="184" spans="5:10" ht="12.75">
      <c r="E184" s="56"/>
      <c r="I184" s="56"/>
      <c r="J184" s="56"/>
    </row>
    <row r="185" ht="12.75">
      <c r="J185" s="56"/>
    </row>
    <row r="186" ht="12.75">
      <c r="J186" s="56"/>
    </row>
    <row r="187" ht="12.75">
      <c r="J187" s="56"/>
    </row>
    <row r="188" spans="5:11" ht="12.75">
      <c r="E188" s="56"/>
      <c r="J188" s="56"/>
      <c r="K188" s="74"/>
    </row>
    <row r="189" spans="9:10" ht="12.75">
      <c r="I189" s="56"/>
      <c r="J189" s="56"/>
    </row>
    <row r="190" ht="12.75">
      <c r="J190" s="56"/>
    </row>
    <row r="191" ht="12.75">
      <c r="J191" s="56"/>
    </row>
    <row r="192" ht="12.75">
      <c r="J192" s="56"/>
    </row>
    <row r="193" spans="5:10" ht="12.75">
      <c r="E193" s="56"/>
      <c r="I193" s="56"/>
      <c r="J193" s="56"/>
    </row>
    <row r="194" ht="12.75">
      <c r="J194" s="56"/>
    </row>
    <row r="195" ht="12.75">
      <c r="J195" s="56"/>
    </row>
    <row r="196" spans="9:10" ht="12.75">
      <c r="I196" s="56"/>
      <c r="J196" s="56"/>
    </row>
    <row r="197" ht="12.75">
      <c r="J197" s="56"/>
    </row>
    <row r="198" spans="9:10" ht="12.75">
      <c r="I198" s="56"/>
      <c r="J198" s="56"/>
    </row>
    <row r="199" ht="12.75">
      <c r="J199" s="56"/>
    </row>
    <row r="200" spans="5:10" ht="12.75">
      <c r="E200" s="56"/>
      <c r="I200" s="56"/>
      <c r="J200" s="56"/>
    </row>
    <row r="201" ht="12.75">
      <c r="J201" s="56"/>
    </row>
    <row r="202" ht="12.75">
      <c r="J202" s="56"/>
    </row>
    <row r="203" spans="5:10" ht="12.75">
      <c r="E203" s="56"/>
      <c r="J203" s="56"/>
    </row>
    <row r="204" spans="5:10" ht="12.75">
      <c r="E204" s="56"/>
      <c r="J204" s="56"/>
    </row>
    <row r="205" ht="12.75">
      <c r="J205" s="56"/>
    </row>
    <row r="206" spans="5:10" ht="12.75">
      <c r="E206" s="56"/>
      <c r="J206" s="56"/>
    </row>
    <row r="207" spans="9:10" ht="12.75">
      <c r="I207" s="56"/>
      <c r="J207" s="56"/>
    </row>
    <row r="208" spans="5:10" ht="12.75">
      <c r="E208" s="56"/>
      <c r="I208" s="56"/>
      <c r="J208" s="56"/>
    </row>
    <row r="209" ht="12.75">
      <c r="J209" s="56"/>
    </row>
    <row r="211" spans="5:9" ht="12.75">
      <c r="E211" s="56"/>
      <c r="I211" s="56"/>
    </row>
    <row r="213" spans="5:10" ht="12.75">
      <c r="E213" s="56"/>
      <c r="I213" s="56"/>
      <c r="J213" s="56"/>
    </row>
    <row r="214" ht="12.75">
      <c r="J214" s="56"/>
    </row>
    <row r="215" ht="12.75">
      <c r="J215" s="56"/>
    </row>
    <row r="218" spans="1:12" s="65" customFormat="1" ht="12.75">
      <c r="A218" s="53"/>
      <c r="B218" s="54"/>
      <c r="C218" s="55"/>
      <c r="D218" s="55"/>
      <c r="E218" s="56"/>
      <c r="F218" s="53"/>
      <c r="G218" s="55"/>
      <c r="H218" s="57"/>
      <c r="I218" s="56"/>
      <c r="J218" s="56"/>
      <c r="L218" s="51"/>
    </row>
    <row r="219" spans="1:12" s="65" customFormat="1" ht="12.75">
      <c r="A219" s="53"/>
      <c r="B219" s="54"/>
      <c r="C219" s="55"/>
      <c r="D219" s="55"/>
      <c r="E219" s="56"/>
      <c r="F219" s="53"/>
      <c r="G219" s="55"/>
      <c r="H219" s="57"/>
      <c r="I219" s="56"/>
      <c r="J219" s="56"/>
      <c r="L219" s="51"/>
    </row>
    <row r="222" spans="1:12" s="65" customFormat="1" ht="12.75">
      <c r="A222" s="53"/>
      <c r="B222" s="54"/>
      <c r="C222" s="55"/>
      <c r="D222" s="55"/>
      <c r="E222" s="56"/>
      <c r="F222" s="53"/>
      <c r="G222" s="55"/>
      <c r="H222" s="57"/>
      <c r="I222" s="56"/>
      <c r="J222" s="56"/>
      <c r="L222" s="51"/>
    </row>
    <row r="223" ht="12.75">
      <c r="J223" s="56"/>
    </row>
    <row r="224" ht="12.75">
      <c r="J224" s="56"/>
    </row>
    <row r="225" spans="5:10" ht="12.75">
      <c r="E225" s="56"/>
      <c r="I225" s="56"/>
      <c r="J225" s="56"/>
    </row>
    <row r="226" spans="5:10" ht="12.75">
      <c r="E226" s="56"/>
      <c r="J226" s="56"/>
    </row>
    <row r="227" ht="12.75">
      <c r="J227" s="56"/>
    </row>
    <row r="228" spans="9:10" ht="12.75">
      <c r="I228" s="56"/>
      <c r="J228" s="56"/>
    </row>
    <row r="229" spans="5:10" ht="12.75">
      <c r="E229" s="56"/>
      <c r="I229" s="56"/>
      <c r="J229" s="56"/>
    </row>
    <row r="230" ht="12.75">
      <c r="J230" s="56"/>
    </row>
    <row r="231" ht="12.75">
      <c r="J231" s="56"/>
    </row>
    <row r="232" spans="5:10" ht="12.75">
      <c r="E232" s="56"/>
      <c r="J232" s="56"/>
    </row>
    <row r="233" ht="12.75">
      <c r="J233" s="56"/>
    </row>
    <row r="234" spans="9:10" ht="12.75">
      <c r="I234" s="56"/>
      <c r="J234" s="56"/>
    </row>
    <row r="235" ht="12.75">
      <c r="J235" s="56"/>
    </row>
    <row r="236" spans="10:11" ht="12.75">
      <c r="J236" s="56"/>
      <c r="K236" s="74"/>
    </row>
    <row r="237" spans="5:10" ht="12.75">
      <c r="E237" s="56"/>
      <c r="I237" s="56"/>
      <c r="J237" s="56"/>
    </row>
    <row r="238" ht="12.75">
      <c r="J238" s="56"/>
    </row>
    <row r="239" ht="12.75">
      <c r="J239" s="56"/>
    </row>
    <row r="240" ht="12.75">
      <c r="J240" s="56"/>
    </row>
    <row r="241" spans="5:10" ht="12.75">
      <c r="E241" s="56"/>
      <c r="I241" s="56"/>
      <c r="J241" s="56"/>
    </row>
    <row r="242" ht="12.75">
      <c r="J242" s="56"/>
    </row>
    <row r="243" ht="12.75">
      <c r="J243" s="56"/>
    </row>
    <row r="244" spans="9:10" ht="12.75">
      <c r="I244" s="56"/>
      <c r="J244" s="56"/>
    </row>
    <row r="245" spans="9:10" ht="12.75">
      <c r="I245" s="56"/>
      <c r="J245" s="56"/>
    </row>
    <row r="246" ht="12.75">
      <c r="J246" s="56"/>
    </row>
    <row r="247" ht="12.75">
      <c r="J247" s="56"/>
    </row>
    <row r="248" spans="5:10" ht="12.75">
      <c r="E248" s="56"/>
      <c r="J248" s="56"/>
    </row>
    <row r="249" ht="12.75">
      <c r="J249" s="56"/>
    </row>
    <row r="250" ht="12.75">
      <c r="J250" s="56"/>
    </row>
    <row r="251" spans="5:10" ht="12.75">
      <c r="E251" s="56"/>
      <c r="J251" s="56"/>
    </row>
    <row r="252" ht="12.75">
      <c r="J252" s="56"/>
    </row>
    <row r="253" spans="5:10" ht="12.75">
      <c r="E253" s="56"/>
      <c r="J253" s="56"/>
    </row>
    <row r="254" ht="12.75">
      <c r="J254" s="56"/>
    </row>
    <row r="255" spans="5:10" ht="12.75">
      <c r="E255" s="56"/>
      <c r="J255" s="56"/>
    </row>
    <row r="256" spans="9:10" ht="12.75">
      <c r="I256" s="56"/>
      <c r="J256" s="56"/>
    </row>
    <row r="257" spans="5:10" ht="12.75">
      <c r="E257" s="56"/>
      <c r="I257" s="56"/>
      <c r="J257" s="56"/>
    </row>
    <row r="258" ht="12.75">
      <c r="J258" s="56"/>
    </row>
    <row r="260" spans="5:9" ht="12.75">
      <c r="E260" s="56"/>
      <c r="I260" s="56"/>
    </row>
    <row r="262" spans="5:10" ht="12.75">
      <c r="E262" s="56"/>
      <c r="I262" s="56"/>
      <c r="J262" s="56"/>
    </row>
    <row r="263" ht="12.75">
      <c r="J263" s="56"/>
    </row>
    <row r="264" ht="12.75">
      <c r="J264" s="56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ich</cp:lastModifiedBy>
  <cp:lastPrinted>2013-01-28T15:23:23Z</cp:lastPrinted>
  <dcterms:created xsi:type="dcterms:W3CDTF">1996-10-17T05:27:31Z</dcterms:created>
  <dcterms:modified xsi:type="dcterms:W3CDTF">2013-01-29T12:54:12Z</dcterms:modified>
  <cp:category/>
  <cp:version/>
  <cp:contentType/>
  <cp:contentStatus/>
</cp:coreProperties>
</file>