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<sst xmlns="http://schemas.openxmlformats.org/spreadsheetml/2006/main" count="62" uniqueCount="53">
  <si>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Name, Vorname</t>
  </si>
  <si>
    <t>KG</t>
  </si>
  <si>
    <t>Relativ-</t>
  </si>
  <si>
    <t>R      e       i       s       s        e      n</t>
  </si>
  <si>
    <t>S       t       o       s       s       e       n</t>
  </si>
  <si>
    <t>abzug</t>
  </si>
  <si>
    <t>1. V.</t>
  </si>
  <si>
    <t>2. V.</t>
  </si>
  <si>
    <t>3. V.</t>
  </si>
  <si>
    <t>BW</t>
  </si>
  <si>
    <t>Relativ</t>
  </si>
  <si>
    <t>1.V.</t>
  </si>
  <si>
    <t>Punkte</t>
  </si>
  <si>
    <t>Summe</t>
  </si>
  <si>
    <t>ZK</t>
  </si>
  <si>
    <t>JG</t>
  </si>
  <si>
    <t>Reichmann, Jessica</t>
  </si>
  <si>
    <t>Lichtenberger, Stefan</t>
  </si>
  <si>
    <t>Blaß, Benjamin</t>
  </si>
  <si>
    <t>Gürtler, Annalena</t>
  </si>
  <si>
    <t>4. FSV 1895 Magdeburg</t>
  </si>
  <si>
    <t>Bonus</t>
  </si>
  <si>
    <t>Walther, Erik</t>
  </si>
  <si>
    <t>Kirsch, Madeleine</t>
  </si>
  <si>
    <t>2. FAC Sangerhausen</t>
  </si>
  <si>
    <t xml:space="preserve">3. MSV Buna Schkopau </t>
  </si>
  <si>
    <t>Richter, Jona</t>
  </si>
  <si>
    <t>Haupt, Dany</t>
  </si>
  <si>
    <t>Blume, Lukas</t>
  </si>
  <si>
    <t>Schmidt, Marcel</t>
  </si>
  <si>
    <t>Nitzsche, Robert</t>
  </si>
  <si>
    <t>Berthold, Sebastian</t>
  </si>
  <si>
    <t>Klepzig, Tony</t>
  </si>
  <si>
    <t>Kempiak, Carsten</t>
  </si>
  <si>
    <t>Kabelitz, Lutz</t>
  </si>
  <si>
    <t>Schmidt, Jan</t>
  </si>
  <si>
    <t>Leps, Tobias</t>
  </si>
  <si>
    <t>Elsner, John</t>
  </si>
  <si>
    <t>Blume, Samira</t>
  </si>
  <si>
    <t>Zagermann, Erik</t>
  </si>
  <si>
    <t>Felgenträger, Niklas</t>
  </si>
  <si>
    <t>1. SSV Samswegen</t>
  </si>
  <si>
    <t>Krümmer, Markus</t>
  </si>
  <si>
    <t>Wohl, Steve</t>
  </si>
  <si>
    <t>Roland, Christopher</t>
  </si>
  <si>
    <t>Krüger, Nico</t>
  </si>
  <si>
    <t>Winter, Ronny</t>
  </si>
  <si>
    <t>.161</t>
  </si>
  <si>
    <t>Springer, Dirk</t>
  </si>
  <si>
    <t>Fricke, Marc</t>
  </si>
  <si>
    <t>4. V.</t>
  </si>
  <si>
    <t>Sachsen-Anhalt-Pokal im Gewichtheben 2013</t>
  </si>
  <si>
    <t>Samswegen - 28. 09.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</si>
</sst>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 ;[Red]\-0.0\ 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18.421875" style="0" customWidth="1"/>
    <col min="2" max="2" width="5.8515625" style="0" customWidth="1"/>
    <col min="3" max="7" width="7.28125" style="1" customWidth="1"/>
    <col min="8" max="8" width="6.57421875" style="1" customWidth="1"/>
    <col min="9" max="10" width="7.28125" style="2" customWidth="1"/>
    <col min="11" max="13" width="7.28125" style="1" customWidth="1"/>
    <col min="14" max="14" width="6.57421875" style="1" customWidth="1"/>
    <col min="15" max="16" width="7.28125" style="2" customWidth="1"/>
    <col min="17" max="17" width="7.28125" style="3" customWidth="1"/>
    <col min="18" max="18" width="7.28125" style="5" customWidth="1"/>
    <col min="19" max="19" width="7.28125" style="2" customWidth="1"/>
    <col min="20" max="20" width="8.28125" style="0" customWidth="1"/>
  </cols>
  <sheetData>
    <row r="1" spans="1:19" s="9" customFormat="1" ht="18">
      <c r="A1" s="9" t="s">
        <v>51</v>
      </c>
      <c r="C1" s="10"/>
      <c r="D1" s="10"/>
      <c r="E1" s="10"/>
      <c r="F1" s="10"/>
      <c r="G1" s="10"/>
      <c r="H1" s="10"/>
      <c r="I1" s="10"/>
      <c r="J1" s="9" t="s">
        <v>52</v>
      </c>
      <c r="K1" s="10"/>
      <c r="L1" s="10"/>
      <c r="M1" s="10"/>
      <c r="N1" s="10"/>
      <c r="O1" s="10"/>
      <c r="P1" s="10"/>
      <c r="Q1" s="11"/>
      <c r="R1" s="12"/>
      <c r="S1" s="10"/>
    </row>
    <row r="3" spans="1:11" ht="12.75">
      <c r="A3" t="s">
        <v>0</v>
      </c>
      <c r="B3" s="6" t="s">
        <v>15</v>
      </c>
      <c r="C3" s="1" t="s">
        <v>1</v>
      </c>
      <c r="D3" s="1" t="s">
        <v>2</v>
      </c>
      <c r="E3" s="1" t="s">
        <v>3</v>
      </c>
      <c r="K3" s="1" t="s">
        <v>4</v>
      </c>
    </row>
    <row r="4" spans="4:20" ht="12.75">
      <c r="D4" s="1" t="s">
        <v>5</v>
      </c>
      <c r="E4" s="23" t="s">
        <v>6</v>
      </c>
      <c r="F4" s="23" t="s">
        <v>7</v>
      </c>
      <c r="G4" s="23" t="s">
        <v>8</v>
      </c>
      <c r="H4" s="23" t="s">
        <v>50</v>
      </c>
      <c r="I4" s="2" t="s">
        <v>9</v>
      </c>
      <c r="J4" s="2" t="s">
        <v>10</v>
      </c>
      <c r="K4" s="23" t="s">
        <v>11</v>
      </c>
      <c r="L4" s="23" t="s">
        <v>7</v>
      </c>
      <c r="M4" s="23" t="s">
        <v>8</v>
      </c>
      <c r="N4" s="23" t="s">
        <v>50</v>
      </c>
      <c r="O4" s="2" t="s">
        <v>9</v>
      </c>
      <c r="P4" s="2" t="s">
        <v>10</v>
      </c>
      <c r="Q4" s="4" t="s">
        <v>14</v>
      </c>
      <c r="R4" s="5" t="s">
        <v>10</v>
      </c>
      <c r="S4" s="2" t="s">
        <v>21</v>
      </c>
      <c r="T4" s="2" t="s">
        <v>13</v>
      </c>
    </row>
    <row r="5" spans="17:20" ht="12.75">
      <c r="Q5" s="4"/>
      <c r="T5" s="2"/>
    </row>
    <row r="6" spans="1:19" s="7" customFormat="1" ht="12.75">
      <c r="A6" s="7" t="s">
        <v>41</v>
      </c>
      <c r="C6" s="2">
        <f>T13</f>
        <v>503.79999999999995</v>
      </c>
      <c r="D6" s="2" t="s">
        <v>12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5"/>
      <c r="S6" s="2"/>
    </row>
    <row r="7" spans="1:20" ht="12.75">
      <c r="A7" t="s">
        <v>42</v>
      </c>
      <c r="B7" s="6">
        <v>1985</v>
      </c>
      <c r="C7" s="1">
        <v>92</v>
      </c>
      <c r="D7" s="1">
        <v>92</v>
      </c>
      <c r="E7" s="1">
        <v>-130</v>
      </c>
      <c r="F7" s="1">
        <v>130</v>
      </c>
      <c r="G7" s="1">
        <v>137</v>
      </c>
      <c r="H7" s="1">
        <v>141</v>
      </c>
      <c r="I7" s="2">
        <f aca="true" t="shared" si="0" ref="I7:I12">MAX(E7:G7)</f>
        <v>137</v>
      </c>
      <c r="J7" s="2">
        <f aca="true" t="shared" si="1" ref="J7:J12">I7-D7</f>
        <v>45</v>
      </c>
      <c r="K7" s="1">
        <v>166</v>
      </c>
      <c r="L7" s="1">
        <v>-173</v>
      </c>
      <c r="M7" s="1">
        <v>-173</v>
      </c>
      <c r="O7" s="2">
        <f>MAX(K7:M7)</f>
        <v>166</v>
      </c>
      <c r="P7" s="2">
        <f>O7-D7</f>
        <v>74</v>
      </c>
      <c r="Q7" s="3">
        <f>O7+I7</f>
        <v>303</v>
      </c>
      <c r="R7" s="5">
        <f>P7+J7</f>
        <v>119</v>
      </c>
      <c r="T7" s="1">
        <f aca="true" t="shared" si="2" ref="T7:T12">R7+S7</f>
        <v>119</v>
      </c>
    </row>
    <row r="8" spans="1:20" ht="12.75">
      <c r="A8" t="s">
        <v>43</v>
      </c>
      <c r="B8" s="6">
        <v>1988</v>
      </c>
      <c r="C8" s="1">
        <v>84.9</v>
      </c>
      <c r="D8" s="1">
        <v>84.9</v>
      </c>
      <c r="E8" s="1">
        <v>105</v>
      </c>
      <c r="F8" s="1">
        <v>110</v>
      </c>
      <c r="G8" s="1">
        <v>113</v>
      </c>
      <c r="I8" s="2">
        <f t="shared" si="0"/>
        <v>113</v>
      </c>
      <c r="J8" s="2">
        <f t="shared" si="1"/>
        <v>28.099999999999994</v>
      </c>
      <c r="K8" s="1">
        <v>130</v>
      </c>
      <c r="L8" s="1">
        <v>135</v>
      </c>
      <c r="M8" s="1">
        <v>140</v>
      </c>
      <c r="O8" s="2">
        <f aca="true" t="shared" si="3" ref="O7:O12">MAX(K8:M8)</f>
        <v>140</v>
      </c>
      <c r="P8" s="2">
        <f>O8-D8</f>
        <v>55.099999999999994</v>
      </c>
      <c r="Q8" s="3">
        <f>O8+I8</f>
        <v>253</v>
      </c>
      <c r="R8" s="5">
        <f>P8+J8</f>
        <v>83.19999999999999</v>
      </c>
      <c r="T8" s="1">
        <f t="shared" si="2"/>
        <v>83.19999999999999</v>
      </c>
    </row>
    <row r="9" spans="1:20" ht="12.75">
      <c r="A9" t="s">
        <v>44</v>
      </c>
      <c r="B9" s="6">
        <v>1988</v>
      </c>
      <c r="C9" s="1">
        <v>86.5</v>
      </c>
      <c r="D9" s="1">
        <v>86.5</v>
      </c>
      <c r="E9" s="1">
        <v>110</v>
      </c>
      <c r="F9" s="1">
        <v>115</v>
      </c>
      <c r="G9" s="1">
        <v>-120</v>
      </c>
      <c r="I9" s="2">
        <f t="shared" si="0"/>
        <v>115</v>
      </c>
      <c r="J9" s="2">
        <f t="shared" si="1"/>
        <v>28.5</v>
      </c>
      <c r="K9" s="1">
        <v>130</v>
      </c>
      <c r="L9" s="1">
        <v>140</v>
      </c>
      <c r="O9" s="2">
        <f t="shared" si="3"/>
        <v>140</v>
      </c>
      <c r="P9" s="2">
        <f>O9-D9</f>
        <v>53.5</v>
      </c>
      <c r="Q9" s="3">
        <f>O9+I9</f>
        <v>255</v>
      </c>
      <c r="R9" s="5">
        <f>P9+J9</f>
        <v>82</v>
      </c>
      <c r="T9" s="1">
        <f t="shared" si="2"/>
        <v>82</v>
      </c>
    </row>
    <row r="10" spans="1:20" ht="12.75">
      <c r="A10" t="s">
        <v>45</v>
      </c>
      <c r="B10" s="6">
        <v>1989</v>
      </c>
      <c r="C10" s="1">
        <v>74.9</v>
      </c>
      <c r="D10" s="1">
        <v>72.5</v>
      </c>
      <c r="E10" s="1">
        <v>95</v>
      </c>
      <c r="F10" s="1">
        <v>100</v>
      </c>
      <c r="G10" s="1">
        <v>105</v>
      </c>
      <c r="I10" s="2">
        <f t="shared" si="0"/>
        <v>105</v>
      </c>
      <c r="J10" s="2">
        <f t="shared" si="1"/>
        <v>32.5</v>
      </c>
      <c r="K10" s="1">
        <v>125</v>
      </c>
      <c r="L10" s="1">
        <v>130</v>
      </c>
      <c r="M10" s="1">
        <v>-135</v>
      </c>
      <c r="O10" s="2">
        <f t="shared" si="3"/>
        <v>130</v>
      </c>
      <c r="P10" s="2">
        <f>O10-D10</f>
        <v>57.5</v>
      </c>
      <c r="Q10" s="3">
        <f>O10+I10</f>
        <v>235</v>
      </c>
      <c r="R10" s="5">
        <f>P10+J10</f>
        <v>90</v>
      </c>
      <c r="T10" s="1">
        <f t="shared" si="2"/>
        <v>90</v>
      </c>
    </row>
    <row r="11" spans="1:20" ht="12.75">
      <c r="A11" t="s">
        <v>46</v>
      </c>
      <c r="B11" s="6">
        <v>1988</v>
      </c>
      <c r="C11" s="1">
        <v>80.2</v>
      </c>
      <c r="D11" s="1">
        <v>80.2</v>
      </c>
      <c r="E11" s="1">
        <v>112</v>
      </c>
      <c r="F11" s="1">
        <v>117</v>
      </c>
      <c r="G11" s="1">
        <v>120</v>
      </c>
      <c r="I11" s="2">
        <f t="shared" si="0"/>
        <v>120</v>
      </c>
      <c r="J11" s="2">
        <f t="shared" si="1"/>
        <v>39.8</v>
      </c>
      <c r="K11" s="1">
        <v>150</v>
      </c>
      <c r="L11" s="1">
        <v>156</v>
      </c>
      <c r="M11" s="1" t="s">
        <v>47</v>
      </c>
      <c r="O11" s="2">
        <f t="shared" si="3"/>
        <v>156</v>
      </c>
      <c r="P11" s="2">
        <f>O11-D11</f>
        <v>75.8</v>
      </c>
      <c r="Q11" s="3">
        <f>O11+I11</f>
        <v>276</v>
      </c>
      <c r="R11" s="5">
        <f>P11+J11</f>
        <v>115.6</v>
      </c>
      <c r="T11" s="1">
        <f t="shared" si="2"/>
        <v>115.6</v>
      </c>
    </row>
    <row r="12" spans="1:20" ht="12.75">
      <c r="A12" t="s">
        <v>48</v>
      </c>
      <c r="B12" s="6">
        <v>1979</v>
      </c>
      <c r="C12" s="1">
        <v>104.7</v>
      </c>
      <c r="D12" s="1">
        <v>102</v>
      </c>
      <c r="E12" s="1">
        <v>120</v>
      </c>
      <c r="F12" s="1">
        <v>125</v>
      </c>
      <c r="G12" s="1">
        <v>130</v>
      </c>
      <c r="I12" s="2">
        <f t="shared" si="0"/>
        <v>130</v>
      </c>
      <c r="J12" s="2">
        <f t="shared" si="1"/>
        <v>28</v>
      </c>
      <c r="K12" s="1">
        <v>150</v>
      </c>
      <c r="L12" s="1">
        <v>160</v>
      </c>
      <c r="M12" s="1">
        <v>170</v>
      </c>
      <c r="O12" s="2">
        <f t="shared" si="3"/>
        <v>170</v>
      </c>
      <c r="P12" s="2">
        <f>O12-D12</f>
        <v>68</v>
      </c>
      <c r="Q12" s="3">
        <f>O12+I12</f>
        <v>300</v>
      </c>
      <c r="R12" s="5">
        <f>P12+J12</f>
        <v>96</v>
      </c>
      <c r="T12" s="1">
        <f t="shared" si="2"/>
        <v>96</v>
      </c>
    </row>
    <row r="13" spans="2:20" ht="12.75">
      <c r="B13" s="6"/>
      <c r="T13" s="22">
        <f>SUM(T7:T12)-MIN(T7:T12)</f>
        <v>503.79999999999995</v>
      </c>
    </row>
    <row r="14" spans="1:20" ht="12.75">
      <c r="A14" t="s">
        <v>49</v>
      </c>
      <c r="B14" s="6">
        <v>2002</v>
      </c>
      <c r="C14" s="1">
        <v>70.3</v>
      </c>
      <c r="D14" s="1">
        <v>70.3</v>
      </c>
      <c r="E14" s="1">
        <v>25</v>
      </c>
      <c r="F14" s="1">
        <v>-28</v>
      </c>
      <c r="G14" s="1">
        <v>-28</v>
      </c>
      <c r="I14" s="2">
        <f>MAX(E14:G14)</f>
        <v>25</v>
      </c>
      <c r="J14" s="2">
        <v>0</v>
      </c>
      <c r="K14" s="1">
        <v>-32</v>
      </c>
      <c r="L14" s="1">
        <v>34</v>
      </c>
      <c r="M14" s="1">
        <v>-38</v>
      </c>
      <c r="O14" s="2">
        <f>MAX(K14:M14)</f>
        <v>34</v>
      </c>
      <c r="P14" s="2">
        <v>0</v>
      </c>
      <c r="Q14" s="3">
        <f>O14+I14</f>
        <v>59</v>
      </c>
      <c r="R14" s="5">
        <f>P14+J14</f>
        <v>0</v>
      </c>
      <c r="T14" s="1">
        <f>R14+S14</f>
        <v>0</v>
      </c>
    </row>
    <row r="15" spans="2:20" ht="12.75">
      <c r="B15" s="6"/>
      <c r="T15" s="1"/>
    </row>
    <row r="16" spans="1:20" s="7" customFormat="1" ht="12.75">
      <c r="A16" s="7" t="s">
        <v>24</v>
      </c>
      <c r="B16" s="24"/>
      <c r="C16" s="2">
        <f>SUM(T17:T22)-MIN(T17:T22)</f>
        <v>389</v>
      </c>
      <c r="D16" s="2" t="s">
        <v>12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5"/>
      <c r="S16" s="2"/>
      <c r="T16" s="1"/>
    </row>
    <row r="17" spans="1:20" ht="12.75">
      <c r="A17" t="s">
        <v>38</v>
      </c>
      <c r="B17" s="6">
        <v>2002</v>
      </c>
      <c r="C17" s="1">
        <v>33.5</v>
      </c>
      <c r="D17" s="1">
        <v>12.5</v>
      </c>
      <c r="E17" s="1">
        <v>28</v>
      </c>
      <c r="F17" s="1">
        <v>30</v>
      </c>
      <c r="G17" s="1">
        <v>33</v>
      </c>
      <c r="I17" s="2">
        <f aca="true" t="shared" si="4" ref="I17:I22">MAX(E17:G17)</f>
        <v>33</v>
      </c>
      <c r="J17" s="2">
        <f aca="true" t="shared" si="5" ref="J17:J22">I17-D17</f>
        <v>20.5</v>
      </c>
      <c r="K17" s="1">
        <v>38</v>
      </c>
      <c r="L17" s="1">
        <v>40</v>
      </c>
      <c r="M17" s="1">
        <v>42</v>
      </c>
      <c r="O17" s="2">
        <f aca="true" t="shared" si="6" ref="O17:O22">MAX(K17:M17)</f>
        <v>42</v>
      </c>
      <c r="P17" s="2">
        <f>O17-D17</f>
        <v>29.5</v>
      </c>
      <c r="Q17" s="3">
        <f>O17+I17</f>
        <v>75</v>
      </c>
      <c r="R17" s="5">
        <f>P17+J17</f>
        <v>50</v>
      </c>
      <c r="S17" s="2">
        <v>30</v>
      </c>
      <c r="T17" s="1">
        <f aca="true" t="shared" si="7" ref="T17:T22">R17+S17</f>
        <v>80</v>
      </c>
    </row>
    <row r="18" spans="1:20" ht="12.75">
      <c r="A18" t="s">
        <v>18</v>
      </c>
      <c r="B18" s="6">
        <v>1996</v>
      </c>
      <c r="C18" s="1">
        <v>110.3</v>
      </c>
      <c r="D18" s="1">
        <v>104</v>
      </c>
      <c r="E18" s="1">
        <v>111</v>
      </c>
      <c r="F18" s="1">
        <v>116</v>
      </c>
      <c r="G18" s="1">
        <v>-120</v>
      </c>
      <c r="I18" s="2">
        <f t="shared" si="4"/>
        <v>116</v>
      </c>
      <c r="J18" s="2">
        <f t="shared" si="5"/>
        <v>12</v>
      </c>
      <c r="K18" s="1">
        <v>140</v>
      </c>
      <c r="L18" s="1">
        <v>145</v>
      </c>
      <c r="M18" s="1">
        <v>-150</v>
      </c>
      <c r="O18" s="2">
        <f t="shared" si="6"/>
        <v>145</v>
      </c>
      <c r="P18" s="2">
        <f>O18-D18</f>
        <v>41</v>
      </c>
      <c r="Q18" s="3">
        <f>O18+I18</f>
        <v>261</v>
      </c>
      <c r="R18" s="5">
        <f>P18+J18</f>
        <v>53</v>
      </c>
      <c r="S18" s="2">
        <v>10</v>
      </c>
      <c r="T18" s="1">
        <f t="shared" si="7"/>
        <v>63</v>
      </c>
    </row>
    <row r="19" spans="1:20" ht="12.75">
      <c r="A19" t="s">
        <v>19</v>
      </c>
      <c r="B19" s="6">
        <v>1998</v>
      </c>
      <c r="C19" s="1">
        <v>67.9</v>
      </c>
      <c r="D19" s="1">
        <v>34</v>
      </c>
      <c r="E19" s="1">
        <v>59</v>
      </c>
      <c r="F19" s="1">
        <v>62</v>
      </c>
      <c r="G19" s="1">
        <v>65</v>
      </c>
      <c r="H19" s="1">
        <v>67</v>
      </c>
      <c r="I19" s="2">
        <f t="shared" si="4"/>
        <v>65</v>
      </c>
      <c r="J19" s="2">
        <f t="shared" si="5"/>
        <v>31</v>
      </c>
      <c r="K19" s="1">
        <v>76</v>
      </c>
      <c r="L19" s="1">
        <v>80</v>
      </c>
      <c r="M19" s="1">
        <v>-83</v>
      </c>
      <c r="O19" s="2">
        <f t="shared" si="6"/>
        <v>80</v>
      </c>
      <c r="P19" s="2">
        <f>O19-D19</f>
        <v>46</v>
      </c>
      <c r="Q19" s="3">
        <f>O19+I19</f>
        <v>145</v>
      </c>
      <c r="R19" s="5">
        <f>P19+J19</f>
        <v>77</v>
      </c>
      <c r="S19" s="2">
        <v>10</v>
      </c>
      <c r="T19" s="1">
        <f t="shared" si="7"/>
        <v>87</v>
      </c>
    </row>
    <row r="20" spans="1:20" ht="12.75">
      <c r="A20" s="17" t="s">
        <v>22</v>
      </c>
      <c r="B20" s="6">
        <v>1997</v>
      </c>
      <c r="C20" s="1">
        <v>86.5</v>
      </c>
      <c r="D20" s="1">
        <v>86.5</v>
      </c>
      <c r="E20" s="1">
        <v>-105</v>
      </c>
      <c r="F20" s="1">
        <v>105</v>
      </c>
      <c r="G20" s="1">
        <v>110</v>
      </c>
      <c r="H20" s="1">
        <v>112</v>
      </c>
      <c r="I20" s="2">
        <f t="shared" si="4"/>
        <v>110</v>
      </c>
      <c r="J20" s="2">
        <f t="shared" si="5"/>
        <v>23.5</v>
      </c>
      <c r="K20" s="1">
        <v>125</v>
      </c>
      <c r="L20" s="1">
        <v>130</v>
      </c>
      <c r="M20" s="1">
        <v>135</v>
      </c>
      <c r="O20" s="2">
        <f t="shared" si="6"/>
        <v>135</v>
      </c>
      <c r="P20" s="2">
        <f>O20-D20</f>
        <v>48.5</v>
      </c>
      <c r="Q20" s="3">
        <f>O20+I20</f>
        <v>245</v>
      </c>
      <c r="R20" s="5">
        <f>P20+J20</f>
        <v>72</v>
      </c>
      <c r="S20" s="2">
        <v>10</v>
      </c>
      <c r="T20" s="1">
        <f t="shared" si="7"/>
        <v>82</v>
      </c>
    </row>
    <row r="21" spans="1:20" ht="12.75">
      <c r="A21" t="s">
        <v>28</v>
      </c>
      <c r="B21" s="6">
        <v>2001</v>
      </c>
      <c r="C21" s="1">
        <v>38.1</v>
      </c>
      <c r="D21" s="1">
        <v>26.5</v>
      </c>
      <c r="E21" s="1">
        <v>32</v>
      </c>
      <c r="F21" s="1">
        <v>35</v>
      </c>
      <c r="G21" s="1">
        <v>37</v>
      </c>
      <c r="I21" s="2">
        <f t="shared" si="4"/>
        <v>37</v>
      </c>
      <c r="J21" s="2">
        <f t="shared" si="5"/>
        <v>10.5</v>
      </c>
      <c r="K21" s="1">
        <v>44</v>
      </c>
      <c r="L21" s="1">
        <v>47</v>
      </c>
      <c r="M21" s="1">
        <v>50</v>
      </c>
      <c r="O21" s="2">
        <f t="shared" si="6"/>
        <v>50</v>
      </c>
      <c r="P21" s="2">
        <f>O21-D21</f>
        <v>23.5</v>
      </c>
      <c r="Q21" s="3">
        <f>O21+I21</f>
        <v>87</v>
      </c>
      <c r="R21" s="5">
        <f>P21+J21</f>
        <v>34</v>
      </c>
      <c r="S21" s="2">
        <v>30</v>
      </c>
      <c r="T21" s="1">
        <f t="shared" si="7"/>
        <v>64</v>
      </c>
    </row>
    <row r="22" spans="1:20" ht="12.75">
      <c r="A22" s="17" t="s">
        <v>23</v>
      </c>
      <c r="B22" s="6">
        <v>2000</v>
      </c>
      <c r="C22" s="1">
        <v>45.3</v>
      </c>
      <c r="D22" s="1">
        <v>14</v>
      </c>
      <c r="E22" s="1">
        <v>33</v>
      </c>
      <c r="F22" s="1">
        <v>35</v>
      </c>
      <c r="G22" s="1">
        <v>37</v>
      </c>
      <c r="I22" s="2">
        <f t="shared" si="4"/>
        <v>37</v>
      </c>
      <c r="J22" s="2">
        <f t="shared" si="5"/>
        <v>23</v>
      </c>
      <c r="K22" s="1">
        <v>43</v>
      </c>
      <c r="L22" s="1">
        <v>45</v>
      </c>
      <c r="M22" s="1">
        <v>47</v>
      </c>
      <c r="O22" s="2">
        <f t="shared" si="6"/>
        <v>47</v>
      </c>
      <c r="P22" s="2">
        <f>O22-D22</f>
        <v>33</v>
      </c>
      <c r="Q22" s="3">
        <f>O22+I22</f>
        <v>84</v>
      </c>
      <c r="R22" s="5">
        <f>P22+J22</f>
        <v>56</v>
      </c>
      <c r="S22" s="2">
        <v>20</v>
      </c>
      <c r="T22" s="1">
        <f t="shared" si="7"/>
        <v>76</v>
      </c>
    </row>
    <row r="23" spans="2:20" ht="12.75">
      <c r="B23" s="6"/>
      <c r="T23" s="22">
        <f>SUM(T17:T22)-MIN(T17:T22)</f>
        <v>389</v>
      </c>
    </row>
    <row r="24" spans="1:20" ht="12.75">
      <c r="A24" t="s">
        <v>39</v>
      </c>
      <c r="B24" s="6">
        <v>2001</v>
      </c>
      <c r="C24" s="1">
        <v>74.1</v>
      </c>
      <c r="D24" s="1">
        <v>72.5</v>
      </c>
      <c r="E24" s="1">
        <v>46</v>
      </c>
      <c r="F24" s="1">
        <v>48</v>
      </c>
      <c r="G24" s="1">
        <v>50</v>
      </c>
      <c r="H24" s="1">
        <v>52</v>
      </c>
      <c r="I24" s="2">
        <f>MAX(E24:G24)</f>
        <v>50</v>
      </c>
      <c r="J24" s="2">
        <v>0</v>
      </c>
      <c r="K24" s="1">
        <v>54</v>
      </c>
      <c r="L24" s="1">
        <v>56</v>
      </c>
      <c r="M24" s="1">
        <v>58</v>
      </c>
      <c r="N24" s="1">
        <v>60</v>
      </c>
      <c r="O24" s="2">
        <f>MAX(K24:M24)</f>
        <v>58</v>
      </c>
      <c r="P24" s="2">
        <v>0</v>
      </c>
      <c r="Q24" s="3">
        <f>O24+I24</f>
        <v>108</v>
      </c>
      <c r="R24" s="5">
        <f>P24+J24</f>
        <v>0</v>
      </c>
      <c r="T24" s="1">
        <f>R24+S24</f>
        <v>0</v>
      </c>
    </row>
    <row r="25" spans="1:20" ht="12.75">
      <c r="A25" s="17" t="s">
        <v>40</v>
      </c>
      <c r="B25" s="6">
        <v>2000</v>
      </c>
      <c r="C25" s="1">
        <v>59.2</v>
      </c>
      <c r="D25" s="1">
        <v>50</v>
      </c>
      <c r="E25" s="1">
        <v>37</v>
      </c>
      <c r="F25" s="1">
        <v>39</v>
      </c>
      <c r="G25" s="1">
        <v>-41</v>
      </c>
      <c r="I25" s="2">
        <f>MAX(E25:G25)</f>
        <v>39</v>
      </c>
      <c r="J25" s="2">
        <v>0</v>
      </c>
      <c r="K25" s="1">
        <v>52</v>
      </c>
      <c r="L25" s="1">
        <v>54</v>
      </c>
      <c r="M25" s="1">
        <v>56</v>
      </c>
      <c r="O25" s="2">
        <f>MAX(K25:M25)</f>
        <v>56</v>
      </c>
      <c r="P25" s="2">
        <f>O25-D25</f>
        <v>6</v>
      </c>
      <c r="Q25" s="3">
        <f>O25+I25</f>
        <v>95</v>
      </c>
      <c r="R25" s="5">
        <f>P25+J25</f>
        <v>6</v>
      </c>
      <c r="S25" s="2">
        <v>20</v>
      </c>
      <c r="T25" s="1">
        <f>R25+S25</f>
        <v>26</v>
      </c>
    </row>
    <row r="26" spans="1:20" ht="12.75">
      <c r="A26" s="17"/>
      <c r="B26" s="6"/>
      <c r="T26" s="1"/>
    </row>
    <row r="27" spans="1:20" s="7" customFormat="1" ht="12.75">
      <c r="A27" s="7" t="s">
        <v>25</v>
      </c>
      <c r="B27" s="24"/>
      <c r="C27" s="2">
        <f>SUM(T28:T32)</f>
        <v>282.2</v>
      </c>
      <c r="D27" s="2" t="s">
        <v>12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5"/>
      <c r="S27" s="2"/>
      <c r="T27" s="1"/>
    </row>
    <row r="28" spans="1:20" ht="12.75">
      <c r="A28" t="s">
        <v>16</v>
      </c>
      <c r="B28" s="6">
        <v>1996</v>
      </c>
      <c r="C28" s="1">
        <v>52.5</v>
      </c>
      <c r="D28" s="1">
        <v>17.5</v>
      </c>
      <c r="E28" s="1">
        <v>40</v>
      </c>
      <c r="F28" s="1">
        <v>42</v>
      </c>
      <c r="G28" s="1">
        <v>44</v>
      </c>
      <c r="I28" s="2">
        <f>MAX(E28:G28)</f>
        <v>44</v>
      </c>
      <c r="J28" s="2">
        <f>I28-D28</f>
        <v>26.5</v>
      </c>
      <c r="K28" s="1">
        <v>45</v>
      </c>
      <c r="L28" s="1">
        <v>48</v>
      </c>
      <c r="M28" s="1">
        <v>50</v>
      </c>
      <c r="O28" s="2">
        <f>MAX(K28:M28)</f>
        <v>50</v>
      </c>
      <c r="P28" s="2">
        <f>O28-D28</f>
        <v>32.5</v>
      </c>
      <c r="Q28" s="3">
        <f>O28+I28</f>
        <v>94</v>
      </c>
      <c r="R28" s="5">
        <f>P28+J28</f>
        <v>59</v>
      </c>
      <c r="S28" s="2">
        <v>10</v>
      </c>
      <c r="T28" s="1">
        <f aca="true" t="shared" si="8" ref="T28:T37">R28+S28</f>
        <v>69</v>
      </c>
    </row>
    <row r="29" spans="1:20" ht="12.75">
      <c r="A29" t="s">
        <v>17</v>
      </c>
      <c r="B29" s="6">
        <v>1981</v>
      </c>
      <c r="C29" s="1">
        <v>82.4</v>
      </c>
      <c r="D29" s="1">
        <v>82.4</v>
      </c>
      <c r="E29" s="1">
        <v>80</v>
      </c>
      <c r="F29" s="1">
        <v>85</v>
      </c>
      <c r="G29" s="1">
        <v>-87</v>
      </c>
      <c r="I29" s="2">
        <f>MAX(E29:G29)</f>
        <v>85</v>
      </c>
      <c r="J29" s="2">
        <f>I29-D29</f>
        <v>2.5999999999999943</v>
      </c>
      <c r="K29" s="1">
        <v>100</v>
      </c>
      <c r="L29" s="1">
        <v>103</v>
      </c>
      <c r="M29" s="1">
        <v>-105</v>
      </c>
      <c r="O29" s="2">
        <f>MAX(K29:M29)</f>
        <v>103</v>
      </c>
      <c r="P29" s="2">
        <f>O29-D29</f>
        <v>20.599999999999994</v>
      </c>
      <c r="Q29" s="3">
        <f>O29+I29</f>
        <v>188</v>
      </c>
      <c r="R29" s="5">
        <f>P29+J29</f>
        <v>23.19999999999999</v>
      </c>
      <c r="T29" s="1">
        <f t="shared" si="8"/>
        <v>23.19999999999999</v>
      </c>
    </row>
    <row r="30" spans="1:20" ht="12.75">
      <c r="A30" t="s">
        <v>32</v>
      </c>
      <c r="B30" s="6">
        <v>1986</v>
      </c>
      <c r="C30" s="1">
        <v>76.8</v>
      </c>
      <c r="D30" s="1">
        <v>75.5</v>
      </c>
      <c r="E30" s="1">
        <v>85</v>
      </c>
      <c r="F30" s="1">
        <v>90</v>
      </c>
      <c r="G30" s="1">
        <v>95</v>
      </c>
      <c r="I30" s="2">
        <f>MAX(E30:G30)</f>
        <v>95</v>
      </c>
      <c r="J30" s="2">
        <f>I30-D30</f>
        <v>19.5</v>
      </c>
      <c r="K30" s="1">
        <v>115</v>
      </c>
      <c r="L30" s="1">
        <v>122</v>
      </c>
      <c r="M30" s="1">
        <v>-125</v>
      </c>
      <c r="O30" s="2">
        <f>MAX(K30:M30)</f>
        <v>122</v>
      </c>
      <c r="P30" s="2">
        <f>O30-D30</f>
        <v>46.5</v>
      </c>
      <c r="Q30" s="3">
        <f>O30+I30</f>
        <v>217</v>
      </c>
      <c r="R30" s="5">
        <f>P30+J30</f>
        <v>66</v>
      </c>
      <c r="T30" s="1">
        <f t="shared" si="8"/>
        <v>66</v>
      </c>
    </row>
    <row r="31" spans="1:20" ht="12.75">
      <c r="A31" s="17" t="s">
        <v>26</v>
      </c>
      <c r="B31" s="6">
        <v>2000</v>
      </c>
      <c r="C31" s="1">
        <v>56.7</v>
      </c>
      <c r="D31" s="1">
        <v>21.5</v>
      </c>
      <c r="E31" s="1">
        <v>35</v>
      </c>
      <c r="F31" s="1">
        <v>38</v>
      </c>
      <c r="G31" s="1">
        <v>40</v>
      </c>
      <c r="I31" s="2">
        <f>MAX(E31:G31)</f>
        <v>40</v>
      </c>
      <c r="J31" s="2">
        <f>I31-D31</f>
        <v>18.5</v>
      </c>
      <c r="K31" s="1">
        <v>42</v>
      </c>
      <c r="L31" s="1">
        <v>45</v>
      </c>
      <c r="M31" s="1">
        <v>48</v>
      </c>
      <c r="O31" s="2">
        <f>MAX(K31:M31)</f>
        <v>48</v>
      </c>
      <c r="P31" s="2">
        <f>O31-D31</f>
        <v>26.5</v>
      </c>
      <c r="Q31" s="3">
        <f>O31+I31</f>
        <v>88</v>
      </c>
      <c r="R31" s="5">
        <f>P31+J31</f>
        <v>45</v>
      </c>
      <c r="S31" s="2">
        <v>20</v>
      </c>
      <c r="T31" s="1">
        <f t="shared" si="8"/>
        <v>65</v>
      </c>
    </row>
    <row r="32" spans="1:20" ht="12.75">
      <c r="A32" s="17" t="s">
        <v>27</v>
      </c>
      <c r="B32" s="6">
        <v>1999</v>
      </c>
      <c r="C32" s="1">
        <v>70.2</v>
      </c>
      <c r="D32" s="1">
        <v>37</v>
      </c>
      <c r="E32" s="1">
        <v>45</v>
      </c>
      <c r="F32" s="1">
        <v>48</v>
      </c>
      <c r="G32" s="1">
        <v>50</v>
      </c>
      <c r="H32" s="1">
        <v>52</v>
      </c>
      <c r="I32" s="2">
        <f>MAX(E32:G32)</f>
        <v>50</v>
      </c>
      <c r="J32" s="2">
        <f>I32-D32</f>
        <v>13</v>
      </c>
      <c r="K32" s="1">
        <v>57</v>
      </c>
      <c r="L32" s="1">
        <v>60</v>
      </c>
      <c r="M32" s="1">
        <v>63</v>
      </c>
      <c r="O32" s="2">
        <f>MAX(K32:M32)</f>
        <v>63</v>
      </c>
      <c r="P32" s="2">
        <f>O32-D32</f>
        <v>26</v>
      </c>
      <c r="Q32" s="3">
        <f>O32+I32</f>
        <v>113</v>
      </c>
      <c r="R32" s="5">
        <f>P32+J32</f>
        <v>39</v>
      </c>
      <c r="S32" s="2">
        <v>20</v>
      </c>
      <c r="T32" s="1">
        <f t="shared" si="8"/>
        <v>59</v>
      </c>
    </row>
    <row r="33" spans="2:20" ht="12.75">
      <c r="B33" s="6"/>
      <c r="T33" s="22">
        <f>SUM(T28:T32)</f>
        <v>282.2</v>
      </c>
    </row>
    <row r="34" spans="1:20" s="7" customFormat="1" ht="12.75">
      <c r="A34" s="7" t="s">
        <v>20</v>
      </c>
      <c r="B34" s="24"/>
      <c r="C34" s="2">
        <f>SUM(T35:T40)-MIN(T35:T40)</f>
        <v>224.5</v>
      </c>
      <c r="D34" s="2" t="s">
        <v>12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5"/>
      <c r="S34" s="2"/>
      <c r="T34" s="1"/>
    </row>
    <row r="35" spans="1:20" ht="12.75">
      <c r="A35" t="s">
        <v>31</v>
      </c>
      <c r="B35" s="6">
        <v>1995</v>
      </c>
      <c r="C35" s="1">
        <v>74.7</v>
      </c>
      <c r="D35" s="1">
        <v>72.5</v>
      </c>
      <c r="E35" s="1">
        <v>100</v>
      </c>
      <c r="F35" s="1">
        <v>-105</v>
      </c>
      <c r="G35" s="1">
        <v>-105</v>
      </c>
      <c r="I35" s="2">
        <f aca="true" t="shared" si="9" ref="I35:I40">MAX(E35:G35)</f>
        <v>100</v>
      </c>
      <c r="J35" s="2">
        <f>I35-D35</f>
        <v>27.5</v>
      </c>
      <c r="K35" s="1">
        <v>130</v>
      </c>
      <c r="L35" s="1">
        <v>135</v>
      </c>
      <c r="M35" s="1">
        <v>-137</v>
      </c>
      <c r="O35" s="2">
        <f aca="true" t="shared" si="10" ref="O35:O40">MAX(K35:M35)</f>
        <v>135</v>
      </c>
      <c r="P35" s="2">
        <f>O35-D35</f>
        <v>62.5</v>
      </c>
      <c r="Q35" s="3">
        <f>O35+I35</f>
        <v>235</v>
      </c>
      <c r="R35" s="5">
        <f>P35+J35</f>
        <v>90</v>
      </c>
      <c r="T35" s="1">
        <f>R35+S35</f>
        <v>90</v>
      </c>
    </row>
    <row r="36" spans="1:20" ht="12.75">
      <c r="A36" s="17" t="s">
        <v>29</v>
      </c>
      <c r="B36" s="6">
        <v>1998</v>
      </c>
      <c r="C36" s="1">
        <v>62.9</v>
      </c>
      <c r="D36" s="1">
        <v>57.5</v>
      </c>
      <c r="E36" s="1">
        <v>52</v>
      </c>
      <c r="F36" s="1">
        <v>56</v>
      </c>
      <c r="G36" s="1">
        <v>-60</v>
      </c>
      <c r="I36" s="2">
        <f t="shared" si="9"/>
        <v>56</v>
      </c>
      <c r="J36" s="2">
        <v>0</v>
      </c>
      <c r="K36" s="1">
        <v>70</v>
      </c>
      <c r="L36" s="1">
        <v>75</v>
      </c>
      <c r="M36" s="1">
        <v>77</v>
      </c>
      <c r="O36" s="2">
        <f t="shared" si="10"/>
        <v>77</v>
      </c>
      <c r="P36" s="2">
        <f>O36-D36</f>
        <v>19.5</v>
      </c>
      <c r="Q36" s="3">
        <f>O36+I36</f>
        <v>133</v>
      </c>
      <c r="R36" s="5">
        <f>P36+J36</f>
        <v>19.5</v>
      </c>
      <c r="S36" s="2">
        <v>10</v>
      </c>
      <c r="T36" s="1">
        <f>R36+S36</f>
        <v>29.5</v>
      </c>
    </row>
    <row r="37" spans="1:20" ht="12.75">
      <c r="A37" s="17" t="s">
        <v>30</v>
      </c>
      <c r="B37" s="6">
        <v>1999</v>
      </c>
      <c r="C37" s="1">
        <v>47.7</v>
      </c>
      <c r="D37" s="1">
        <v>31</v>
      </c>
      <c r="E37" s="1">
        <v>33</v>
      </c>
      <c r="F37" s="1">
        <v>37</v>
      </c>
      <c r="G37" s="1">
        <v>-40</v>
      </c>
      <c r="H37" s="1">
        <v>40</v>
      </c>
      <c r="I37" s="2">
        <f t="shared" si="9"/>
        <v>37</v>
      </c>
      <c r="J37" s="2">
        <f>I37-D37</f>
        <v>6</v>
      </c>
      <c r="K37" s="1">
        <v>50</v>
      </c>
      <c r="L37" s="1">
        <v>55</v>
      </c>
      <c r="M37" s="1">
        <v>57</v>
      </c>
      <c r="O37" s="2">
        <f t="shared" si="10"/>
        <v>57</v>
      </c>
      <c r="P37" s="2">
        <f>O37-D37</f>
        <v>26</v>
      </c>
      <c r="Q37" s="3">
        <f>O37+I37</f>
        <v>94</v>
      </c>
      <c r="R37" s="5">
        <f>P37+J37</f>
        <v>32</v>
      </c>
      <c r="S37" s="2">
        <v>20</v>
      </c>
      <c r="T37" s="1">
        <f t="shared" si="8"/>
        <v>52</v>
      </c>
    </row>
    <row r="38" spans="1:20" ht="12.75">
      <c r="A38" t="s">
        <v>34</v>
      </c>
      <c r="B38" s="6">
        <v>1958</v>
      </c>
      <c r="C38" s="1">
        <v>85</v>
      </c>
      <c r="D38" s="1">
        <v>85</v>
      </c>
      <c r="E38" s="1">
        <v>70</v>
      </c>
      <c r="F38" s="1">
        <v>-76</v>
      </c>
      <c r="G38" s="1">
        <v>76</v>
      </c>
      <c r="I38" s="2">
        <f t="shared" si="9"/>
        <v>76</v>
      </c>
      <c r="J38" s="2">
        <v>0</v>
      </c>
      <c r="K38" s="1">
        <v>95</v>
      </c>
      <c r="L38" s="1">
        <v>100</v>
      </c>
      <c r="O38" s="2">
        <f>MAX(K38:M38)</f>
        <v>100</v>
      </c>
      <c r="P38" s="2">
        <f>O38-D38</f>
        <v>15</v>
      </c>
      <c r="Q38" s="3">
        <f>O38+I38</f>
        <v>176</v>
      </c>
      <c r="R38" s="5">
        <f>P38+J38</f>
        <v>15</v>
      </c>
      <c r="T38" s="1">
        <f>R38+S38</f>
        <v>15</v>
      </c>
    </row>
    <row r="39" spans="1:20" ht="12.75">
      <c r="A39" s="17" t="s">
        <v>33</v>
      </c>
      <c r="B39" s="6">
        <v>1990</v>
      </c>
      <c r="C39" s="1">
        <v>75.6</v>
      </c>
      <c r="D39" s="1">
        <v>74</v>
      </c>
      <c r="E39" s="1">
        <v>70</v>
      </c>
      <c r="F39" s="1">
        <v>75</v>
      </c>
      <c r="G39" s="1">
        <v>-78</v>
      </c>
      <c r="I39" s="2">
        <f t="shared" si="9"/>
        <v>75</v>
      </c>
      <c r="J39" s="2">
        <f>I39-D39</f>
        <v>1</v>
      </c>
      <c r="K39" s="1">
        <v>90</v>
      </c>
      <c r="L39" s="1">
        <v>95</v>
      </c>
      <c r="M39" s="1">
        <v>-100</v>
      </c>
      <c r="O39" s="2">
        <f t="shared" si="10"/>
        <v>95</v>
      </c>
      <c r="P39" s="2">
        <f>O39-D39</f>
        <v>21</v>
      </c>
      <c r="Q39" s="3">
        <f>O39+I39</f>
        <v>170</v>
      </c>
      <c r="R39" s="5">
        <f>P39+J39</f>
        <v>22</v>
      </c>
      <c r="T39" s="1">
        <f>R39+S39</f>
        <v>22</v>
      </c>
    </row>
    <row r="40" spans="1:20" ht="12.75">
      <c r="A40" t="s">
        <v>35</v>
      </c>
      <c r="B40" s="6">
        <v>2001</v>
      </c>
      <c r="C40" s="1">
        <v>51.6</v>
      </c>
      <c r="D40" s="1">
        <v>36</v>
      </c>
      <c r="E40" s="1">
        <v>22</v>
      </c>
      <c r="F40" s="1">
        <v>25</v>
      </c>
      <c r="G40" s="1">
        <v>27</v>
      </c>
      <c r="I40" s="2">
        <f t="shared" si="9"/>
        <v>27</v>
      </c>
      <c r="J40" s="2">
        <v>0</v>
      </c>
      <c r="K40" s="1">
        <v>30</v>
      </c>
      <c r="L40" s="1">
        <v>33</v>
      </c>
      <c r="M40" s="1">
        <v>37</v>
      </c>
      <c r="O40" s="2">
        <f t="shared" si="10"/>
        <v>37</v>
      </c>
      <c r="P40" s="2">
        <f>O40-D40</f>
        <v>1</v>
      </c>
      <c r="Q40" s="3">
        <f>O40+I40</f>
        <v>64</v>
      </c>
      <c r="R40" s="5">
        <f>P40+J40</f>
        <v>1</v>
      </c>
      <c r="S40" s="2">
        <v>30</v>
      </c>
      <c r="T40" s="1">
        <f>R40+S40</f>
        <v>31</v>
      </c>
    </row>
    <row r="41" spans="2:20" ht="12.75">
      <c r="B41" s="6"/>
      <c r="T41" s="22">
        <f>SUM(T34:T40)-MIN(T34:T40)</f>
        <v>224.5</v>
      </c>
    </row>
    <row r="42" spans="1:20" ht="12.75">
      <c r="A42" s="17" t="s">
        <v>36</v>
      </c>
      <c r="B42" s="6">
        <v>2000</v>
      </c>
      <c r="C42" s="1">
        <v>51.5</v>
      </c>
      <c r="D42" s="1">
        <v>36</v>
      </c>
      <c r="E42" s="1">
        <v>22</v>
      </c>
      <c r="F42" s="1">
        <v>25</v>
      </c>
      <c r="G42" s="1">
        <v>-27</v>
      </c>
      <c r="I42" s="2">
        <f>MAX(E42:G42)</f>
        <v>25</v>
      </c>
      <c r="J42" s="2">
        <v>0</v>
      </c>
      <c r="K42" s="1">
        <v>32</v>
      </c>
      <c r="L42" s="1">
        <v>35</v>
      </c>
      <c r="M42" s="1">
        <v>37</v>
      </c>
      <c r="O42" s="2">
        <f>MAX(K42:M42)</f>
        <v>37</v>
      </c>
      <c r="P42" s="2">
        <f>O42-D42</f>
        <v>1</v>
      </c>
      <c r="Q42" s="3">
        <f>O42+I42</f>
        <v>62</v>
      </c>
      <c r="R42" s="5">
        <f>P42+J42</f>
        <v>1</v>
      </c>
      <c r="S42" s="2">
        <v>20</v>
      </c>
      <c r="T42" s="1">
        <f>R42+S42</f>
        <v>21</v>
      </c>
    </row>
    <row r="43" spans="1:20" ht="12.75">
      <c r="A43" s="17" t="s">
        <v>37</v>
      </c>
      <c r="B43" s="6">
        <v>1997</v>
      </c>
      <c r="C43" s="1">
        <v>126</v>
      </c>
      <c r="D43" s="1">
        <v>110.5</v>
      </c>
      <c r="E43" s="1">
        <v>40</v>
      </c>
      <c r="F43" s="1">
        <v>45</v>
      </c>
      <c r="G43" s="1">
        <v>50</v>
      </c>
      <c r="I43" s="2">
        <f>MAX(E43:G43)</f>
        <v>50</v>
      </c>
      <c r="J43" s="2">
        <v>0</v>
      </c>
      <c r="K43" s="1">
        <v>60</v>
      </c>
      <c r="L43" s="1">
        <v>65</v>
      </c>
      <c r="M43" s="1">
        <v>70</v>
      </c>
      <c r="O43" s="2">
        <f>MAX(K43:M43)</f>
        <v>70</v>
      </c>
      <c r="P43" s="2">
        <v>0</v>
      </c>
      <c r="Q43" s="3">
        <f>O43+I43</f>
        <v>120</v>
      </c>
      <c r="R43" s="5">
        <f>P43+J43</f>
        <v>0</v>
      </c>
      <c r="T43" s="1">
        <f>R43+S43</f>
        <v>0</v>
      </c>
    </row>
    <row r="44" spans="1:20" ht="12.75">
      <c r="A44" s="7"/>
      <c r="T44" s="1"/>
    </row>
    <row r="45" ht="12.75">
      <c r="T45" s="1"/>
    </row>
    <row r="46" spans="1:8" ht="12.75">
      <c r="A46" s="17"/>
      <c r="C46" s="8"/>
      <c r="G46" s="8"/>
      <c r="H46" s="8"/>
    </row>
    <row r="47" spans="1:8" ht="12.75">
      <c r="A47" s="17"/>
      <c r="C47" s="8"/>
      <c r="G47" s="8"/>
      <c r="H47" s="8"/>
    </row>
    <row r="48" spans="3:19" s="7" customFormat="1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5"/>
      <c r="S48" s="2"/>
    </row>
    <row r="49" ht="12.75">
      <c r="J49" s="8"/>
    </row>
    <row r="50" spans="3:10" ht="12.75">
      <c r="C50" s="2"/>
      <c r="J50" s="8"/>
    </row>
    <row r="51" spans="1:10" ht="12.75">
      <c r="A51" s="17"/>
      <c r="C51" s="2"/>
      <c r="J51" s="8"/>
    </row>
    <row r="52" spans="3:10" ht="12.75">
      <c r="C52" s="2"/>
      <c r="J52" s="8"/>
    </row>
    <row r="53" spans="3:11" ht="12.75">
      <c r="C53" s="2"/>
      <c r="J53" s="8"/>
      <c r="K53" s="8"/>
    </row>
    <row r="56" ht="12.75">
      <c r="A56" s="7"/>
    </row>
    <row r="58" spans="9:11" ht="12.75">
      <c r="I58" s="1"/>
      <c r="K58" s="2"/>
    </row>
    <row r="59" spans="9:14" ht="12.75">
      <c r="I59" s="1"/>
      <c r="K59" s="2"/>
      <c r="M59" s="8"/>
      <c r="N59" s="8"/>
    </row>
    <row r="61" spans="9:10" ht="12.75">
      <c r="I61" s="8"/>
      <c r="J61" s="8"/>
    </row>
    <row r="62" spans="9:10" ht="12.75">
      <c r="I62" s="8"/>
      <c r="J62" s="8"/>
    </row>
    <row r="63" spans="9:10" ht="12.75">
      <c r="I63" s="8"/>
      <c r="J63" s="8"/>
    </row>
    <row r="64" spans="9:10" ht="12.75">
      <c r="I64" s="8"/>
      <c r="J64" s="8"/>
    </row>
    <row r="65" spans="9:14" ht="12.75">
      <c r="I65" s="8"/>
      <c r="J65" s="8"/>
      <c r="M65" s="8"/>
      <c r="N65" s="8"/>
    </row>
    <row r="66" spans="9:10" ht="12.75">
      <c r="I66" s="8"/>
      <c r="J66" s="8"/>
    </row>
    <row r="67" spans="9:10" ht="12.75">
      <c r="I67" s="8"/>
      <c r="J67" s="8"/>
    </row>
    <row r="69" spans="9:10" ht="12.75">
      <c r="I69" s="8"/>
      <c r="J69" s="8"/>
    </row>
    <row r="70" ht="12.75">
      <c r="A70" s="17"/>
    </row>
    <row r="72" ht="12.75">
      <c r="A72" s="17"/>
    </row>
    <row r="73" spans="3:19" s="9" customFormat="1" ht="18">
      <c r="C73" s="10"/>
      <c r="D73" s="10"/>
      <c r="E73" s="10"/>
      <c r="F73" s="10"/>
      <c r="G73" s="10"/>
      <c r="H73" s="10"/>
      <c r="I73" s="10"/>
      <c r="J73" s="12"/>
      <c r="K73" s="10"/>
      <c r="L73" s="10"/>
      <c r="M73" s="10"/>
      <c r="N73" s="10"/>
      <c r="O73" s="10"/>
      <c r="P73" s="12"/>
      <c r="Q73" s="11"/>
      <c r="R73" s="12"/>
      <c r="S73" s="10"/>
    </row>
    <row r="74" spans="3:19" s="18" customFormat="1" ht="18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3:19" s="20" customFormat="1" ht="12.75">
      <c r="C75" s="21"/>
      <c r="D75" s="21"/>
      <c r="E75" s="21"/>
      <c r="F75" s="21"/>
      <c r="G75" s="21"/>
      <c r="H75" s="21"/>
      <c r="I75" s="22"/>
      <c r="J75" s="22"/>
      <c r="K75" s="21"/>
      <c r="L75" s="21"/>
      <c r="M75" s="21"/>
      <c r="N75" s="21"/>
      <c r="O75" s="22"/>
      <c r="P75" s="22"/>
      <c r="Q75" s="22"/>
      <c r="R75" s="22"/>
      <c r="S75" s="22"/>
    </row>
    <row r="76" spans="1:19" s="20" customFormat="1" ht="18">
      <c r="A76" s="18"/>
      <c r="C76" s="21"/>
      <c r="E76" s="21"/>
      <c r="F76" s="21"/>
      <c r="G76" s="21"/>
      <c r="H76" s="21"/>
      <c r="I76" s="21"/>
      <c r="J76" s="21"/>
      <c r="K76" s="22"/>
      <c r="L76" s="21"/>
      <c r="M76" s="21"/>
      <c r="N76" s="21"/>
      <c r="O76" s="22"/>
      <c r="P76" s="22"/>
      <c r="Q76" s="22"/>
      <c r="R76" s="22"/>
      <c r="S76" s="22"/>
    </row>
    <row r="77" spans="10:16" ht="12.75">
      <c r="J77" s="5"/>
      <c r="P77" s="5"/>
    </row>
    <row r="78" spans="9:16" ht="12.75">
      <c r="I78" s="8"/>
      <c r="J78" s="13"/>
      <c r="P78" s="5"/>
    </row>
    <row r="79" spans="9:16" ht="12.75">
      <c r="I79" s="8"/>
      <c r="J79" s="13"/>
      <c r="P79" s="5"/>
    </row>
    <row r="80" spans="9:16" ht="12.75">
      <c r="I80" s="8"/>
      <c r="J80" s="13"/>
      <c r="P80" s="5"/>
    </row>
    <row r="81" spans="9:16" ht="12.75">
      <c r="I81" s="8"/>
      <c r="J81" s="13"/>
      <c r="P81" s="5"/>
    </row>
    <row r="82" spans="9:16" ht="12.75">
      <c r="I82" s="8"/>
      <c r="J82" s="13"/>
      <c r="P82" s="5"/>
    </row>
    <row r="83" spans="9:16" ht="12.75">
      <c r="I83" s="8"/>
      <c r="J83" s="13"/>
      <c r="P83" s="5"/>
    </row>
    <row r="84" spans="9:16" ht="12.75">
      <c r="I84" s="8"/>
      <c r="J84" s="13"/>
      <c r="P84" s="5"/>
    </row>
    <row r="85" spans="9:16" ht="12.75">
      <c r="I85" s="8"/>
      <c r="J85" s="13"/>
      <c r="P85" s="5"/>
    </row>
    <row r="86" spans="9:16" ht="12.75">
      <c r="I86" s="8"/>
      <c r="J86" s="13"/>
      <c r="P86" s="5"/>
    </row>
    <row r="87" spans="9:16" ht="12.75">
      <c r="I87" s="8"/>
      <c r="J87" s="13"/>
      <c r="P87" s="5"/>
    </row>
    <row r="88" spans="10:16" ht="12.75">
      <c r="J88" s="13"/>
      <c r="P88" s="5"/>
    </row>
    <row r="89" spans="4:16" ht="12.75">
      <c r="D89" s="8"/>
      <c r="I89" s="8"/>
      <c r="J89" s="13"/>
      <c r="P89" s="5"/>
    </row>
    <row r="90" spans="10:16" ht="12.75">
      <c r="J90" s="5"/>
      <c r="P90" s="5"/>
    </row>
    <row r="91" spans="3:19" s="14" customFormat="1" ht="18"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1"/>
      <c r="O91" s="11"/>
      <c r="P91" s="12"/>
      <c r="Q91" s="11"/>
      <c r="R91" s="11"/>
      <c r="S91" s="11"/>
    </row>
    <row r="92" spans="3:19" s="15" customFormat="1" ht="15.7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</sheetData>
  <sheetProtection/>
  <printOptions gridLines="1"/>
  <pageMargins left="0.1968503937007874" right="0.1968503937007874" top="0.3937007874015748" bottom="0.3937007874015748" header="0.5118110236220472" footer="0.5118110236220472"/>
  <pageSetup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ich</cp:lastModifiedBy>
  <cp:lastPrinted>2013-10-01T07:40:53Z</cp:lastPrinted>
  <dcterms:created xsi:type="dcterms:W3CDTF">1996-10-17T05:27:31Z</dcterms:created>
  <dcterms:modified xsi:type="dcterms:W3CDTF">2013-10-01T07:42:30Z</dcterms:modified>
  <cp:category/>
  <cp:version/>
  <cp:contentType/>
  <cp:contentStatus/>
</cp:coreProperties>
</file>